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" yWindow="255" windowWidth="17400" windowHeight="10485" tabRatio="945"/>
  </bookViews>
  <sheets>
    <sheet name="Instructions" sheetId="32" r:id="rId1"/>
    <sheet name="Summary" sheetId="31" r:id="rId2"/>
    <sheet name="C1 S1 End of Course Literacy " sheetId="18" r:id="rId3"/>
    <sheet name="C1 S1 End of Course Math" sheetId="27" r:id="rId4"/>
    <sheet name="C1 S1 End of Course Science" sheetId="26" r:id="rId5"/>
    <sheet name="C1 S2 Task Assessments Literacy" sheetId="17" r:id="rId6"/>
    <sheet name="C1 S2 Task Assessments Math" sheetId="30" r:id="rId7"/>
    <sheet name="C2 S3 Assessment Platform" sheetId="20" r:id="rId8"/>
  </sheets>
  <definedNames>
    <definedName name="_xlnm._FilterDatabase" localSheetId="2" hidden="1">'C1 S1 End of Course Literacy '!$A$5:$O$15</definedName>
    <definedName name="_xlnm._FilterDatabase" localSheetId="5" hidden="1">'C1 S2 Task Assessments Literacy'!$A$6:$Q$17</definedName>
    <definedName name="_Toc299264437" localSheetId="2">'C1 S1 End of Course Literacy '!#REF!</definedName>
    <definedName name="_Toc299264437" localSheetId="5">'C1 S2 Task Assessments Literacy'!#REF!</definedName>
    <definedName name="_xlnm.Print_Area" localSheetId="6">'C1 S2 Task Assessments Math'!$A$4:$Q$45</definedName>
    <definedName name="_xlnm.Print_Area" localSheetId="7">'C2 S3 Assessment Platform'!$A$3:$H$69</definedName>
    <definedName name="_xlnm.Print_Titles" localSheetId="2">'C1 S1 End of Course Literacy '!$1:$6</definedName>
    <definedName name="_xlnm.Print_Titles" localSheetId="3">'C1 S1 End of Course Math'!$1:$6</definedName>
    <definedName name="_xlnm.Print_Titles" localSheetId="4">'C1 S1 End of Course Science'!$1:$6</definedName>
    <definedName name="_xlnm.Print_Titles" localSheetId="5">'C1 S2 Task Assessments Literacy'!$1:$7</definedName>
    <definedName name="_xlnm.Print_Titles" localSheetId="6">'C1 S2 Task Assessments Math'!$1:$6</definedName>
    <definedName name="_xlnm.Print_Titles" localSheetId="7">'C2 S3 Assessment Platform'!$1:$3</definedName>
  </definedNames>
  <calcPr calcId="125725"/>
  <fileRecoveryPr repairLoad="1"/>
</workbook>
</file>

<file path=xl/calcChain.xml><?xml version="1.0" encoding="utf-8"?>
<calcChain xmlns="http://schemas.openxmlformats.org/spreadsheetml/2006/main">
  <c r="B5" i="31"/>
  <c r="N9" i="17"/>
  <c r="I8" i="26" l="1"/>
  <c r="G69" i="20" l="1"/>
  <c r="H69" s="1"/>
  <c r="G47"/>
  <c r="H47" s="1"/>
  <c r="G25"/>
  <c r="H25" s="1"/>
  <c r="M32" i="18"/>
  <c r="P19" i="17"/>
  <c r="O19"/>
  <c r="N19"/>
  <c r="P45" i="30"/>
  <c r="O45"/>
  <c r="N45"/>
  <c r="P44"/>
  <c r="O44"/>
  <c r="N44"/>
  <c r="Q44" s="1"/>
  <c r="P43"/>
  <c r="O43"/>
  <c r="N43"/>
  <c r="P42"/>
  <c r="O42"/>
  <c r="N42"/>
  <c r="P41"/>
  <c r="O41"/>
  <c r="N41"/>
  <c r="P40"/>
  <c r="O40"/>
  <c r="N40"/>
  <c r="P39"/>
  <c r="O39"/>
  <c r="N39"/>
  <c r="P38"/>
  <c r="O38"/>
  <c r="N38"/>
  <c r="P37"/>
  <c r="O37"/>
  <c r="N37"/>
  <c r="P36"/>
  <c r="O36"/>
  <c r="N36"/>
  <c r="P35"/>
  <c r="O35"/>
  <c r="N35"/>
  <c r="Q35" s="1"/>
  <c r="P34"/>
  <c r="O34"/>
  <c r="N34"/>
  <c r="P33"/>
  <c r="P32"/>
  <c r="O32"/>
  <c r="N32"/>
  <c r="P31"/>
  <c r="O31"/>
  <c r="N31"/>
  <c r="Q31" s="1"/>
  <c r="P30"/>
  <c r="O30"/>
  <c r="N30"/>
  <c r="P29"/>
  <c r="O29"/>
  <c r="N29"/>
  <c r="P28"/>
  <c r="O28"/>
  <c r="N28"/>
  <c r="P27"/>
  <c r="O27"/>
  <c r="N27"/>
  <c r="Q27" s="1"/>
  <c r="P26"/>
  <c r="O26"/>
  <c r="N26"/>
  <c r="P25"/>
  <c r="O25"/>
  <c r="N25"/>
  <c r="P24"/>
  <c r="O24"/>
  <c r="N24"/>
  <c r="P23"/>
  <c r="O23"/>
  <c r="N23"/>
  <c r="Q23" s="1"/>
  <c r="P22"/>
  <c r="O22"/>
  <c r="O20" s="1"/>
  <c r="N22"/>
  <c r="P21"/>
  <c r="P20" s="1"/>
  <c r="O21"/>
  <c r="N21"/>
  <c r="P19"/>
  <c r="O19"/>
  <c r="N19"/>
  <c r="Q19" s="1"/>
  <c r="P18"/>
  <c r="O18"/>
  <c r="N18"/>
  <c r="P17"/>
  <c r="O17"/>
  <c r="N17"/>
  <c r="P16"/>
  <c r="O16"/>
  <c r="N16"/>
  <c r="P15"/>
  <c r="O15"/>
  <c r="N15"/>
  <c r="Q15" s="1"/>
  <c r="P14"/>
  <c r="O14"/>
  <c r="N14"/>
  <c r="P13"/>
  <c r="O13"/>
  <c r="N13"/>
  <c r="P12"/>
  <c r="O12"/>
  <c r="N12"/>
  <c r="P11"/>
  <c r="O11"/>
  <c r="N11"/>
  <c r="Q11" s="1"/>
  <c r="P10"/>
  <c r="O10"/>
  <c r="N10"/>
  <c r="P9"/>
  <c r="O9"/>
  <c r="N9"/>
  <c r="P8"/>
  <c r="O8"/>
  <c r="N8"/>
  <c r="N7" s="1"/>
  <c r="I36" i="26"/>
  <c r="I35"/>
  <c r="I34"/>
  <c r="J34" s="1"/>
  <c r="I33"/>
  <c r="I32"/>
  <c r="I31"/>
  <c r="I30"/>
  <c r="J30" s="1"/>
  <c r="I29"/>
  <c r="I28"/>
  <c r="I26"/>
  <c r="I25"/>
  <c r="I24"/>
  <c r="I23"/>
  <c r="I22"/>
  <c r="I21"/>
  <c r="I20"/>
  <c r="I19"/>
  <c r="I18"/>
  <c r="I16"/>
  <c r="I15"/>
  <c r="I14"/>
  <c r="I13"/>
  <c r="I12"/>
  <c r="I11"/>
  <c r="I10"/>
  <c r="I9"/>
  <c r="N8" i="27"/>
  <c r="N39"/>
  <c r="M39"/>
  <c r="N38"/>
  <c r="M38"/>
  <c r="O38" s="1"/>
  <c r="N37"/>
  <c r="M37"/>
  <c r="O37" s="1"/>
  <c r="N36"/>
  <c r="M36"/>
  <c r="O36" s="1"/>
  <c r="N35"/>
  <c r="M35"/>
  <c r="O35" s="1"/>
  <c r="N34"/>
  <c r="M34"/>
  <c r="N33"/>
  <c r="M33"/>
  <c r="O33" s="1"/>
  <c r="N32"/>
  <c r="M32"/>
  <c r="N31"/>
  <c r="M31"/>
  <c r="N30"/>
  <c r="M30"/>
  <c r="O30" s="1"/>
  <c r="N28"/>
  <c r="M28"/>
  <c r="N27"/>
  <c r="M27"/>
  <c r="O27" s="1"/>
  <c r="N26"/>
  <c r="M26"/>
  <c r="N25"/>
  <c r="M25"/>
  <c r="O25" s="1"/>
  <c r="N24"/>
  <c r="M24"/>
  <c r="N23"/>
  <c r="M23"/>
  <c r="O23" s="1"/>
  <c r="N22"/>
  <c r="M22"/>
  <c r="O22" s="1"/>
  <c r="N21"/>
  <c r="M21"/>
  <c r="N20"/>
  <c r="M20"/>
  <c r="O20" s="1"/>
  <c r="N19"/>
  <c r="M19"/>
  <c r="O19" s="1"/>
  <c r="N17"/>
  <c r="M17"/>
  <c r="N16"/>
  <c r="M16"/>
  <c r="N15"/>
  <c r="M15"/>
  <c r="N14"/>
  <c r="M14"/>
  <c r="O14" s="1"/>
  <c r="N13"/>
  <c r="M13"/>
  <c r="N12"/>
  <c r="M12"/>
  <c r="N11"/>
  <c r="M11"/>
  <c r="N10"/>
  <c r="M10"/>
  <c r="N9"/>
  <c r="M9"/>
  <c r="M8"/>
  <c r="G68" i="20"/>
  <c r="G67"/>
  <c r="G66"/>
  <c r="G65"/>
  <c r="G64"/>
  <c r="G63"/>
  <c r="G62"/>
  <c r="G61"/>
  <c r="G60"/>
  <c r="G59"/>
  <c r="G58"/>
  <c r="G57"/>
  <c r="G56"/>
  <c r="H56" s="1"/>
  <c r="G55"/>
  <c r="H55" s="1"/>
  <c r="G54"/>
  <c r="H54" s="1"/>
  <c r="G53"/>
  <c r="H53" s="1"/>
  <c r="G52"/>
  <c r="G51"/>
  <c r="G50"/>
  <c r="F49"/>
  <c r="G49" s="1"/>
  <c r="G46"/>
  <c r="G45"/>
  <c r="G44"/>
  <c r="G43"/>
  <c r="G42"/>
  <c r="G41"/>
  <c r="G40"/>
  <c r="G39"/>
  <c r="G38"/>
  <c r="G37"/>
  <c r="G36"/>
  <c r="G35"/>
  <c r="G34"/>
  <c r="H34" s="1"/>
  <c r="G33"/>
  <c r="H33" s="1"/>
  <c r="G32"/>
  <c r="H32" s="1"/>
  <c r="G31"/>
  <c r="H31" s="1"/>
  <c r="G30"/>
  <c r="G29"/>
  <c r="G28"/>
  <c r="F27"/>
  <c r="G27" s="1"/>
  <c r="N36" i="18"/>
  <c r="M36"/>
  <c r="N26"/>
  <c r="M26"/>
  <c r="M16"/>
  <c r="N16"/>
  <c r="P43" i="17"/>
  <c r="O43"/>
  <c r="N43"/>
  <c r="P42"/>
  <c r="O42"/>
  <c r="N42"/>
  <c r="P41"/>
  <c r="O41"/>
  <c r="N41"/>
  <c r="P40"/>
  <c r="O40"/>
  <c r="N40"/>
  <c r="P39"/>
  <c r="O39"/>
  <c r="N39"/>
  <c r="P38"/>
  <c r="O38"/>
  <c r="N38"/>
  <c r="P37"/>
  <c r="O37"/>
  <c r="N37"/>
  <c r="P36"/>
  <c r="O36"/>
  <c r="N36"/>
  <c r="P35"/>
  <c r="O35"/>
  <c r="N35"/>
  <c r="P34"/>
  <c r="O34"/>
  <c r="N34"/>
  <c r="P33"/>
  <c r="O33"/>
  <c r="N33"/>
  <c r="P31"/>
  <c r="O31"/>
  <c r="N31"/>
  <c r="P30"/>
  <c r="O30"/>
  <c r="N30"/>
  <c r="P29"/>
  <c r="O29"/>
  <c r="N29"/>
  <c r="P28"/>
  <c r="O28"/>
  <c r="N28"/>
  <c r="P27"/>
  <c r="O27"/>
  <c r="N27"/>
  <c r="P26"/>
  <c r="O26"/>
  <c r="N26"/>
  <c r="P25"/>
  <c r="O25"/>
  <c r="N25"/>
  <c r="P24"/>
  <c r="O24"/>
  <c r="N24"/>
  <c r="P23"/>
  <c r="O23"/>
  <c r="N23"/>
  <c r="P22"/>
  <c r="O22"/>
  <c r="N22"/>
  <c r="P21"/>
  <c r="O21"/>
  <c r="N21"/>
  <c r="P17"/>
  <c r="O17"/>
  <c r="N17"/>
  <c r="N10"/>
  <c r="O10"/>
  <c r="P10"/>
  <c r="N11"/>
  <c r="O11"/>
  <c r="P11"/>
  <c r="N12"/>
  <c r="O12"/>
  <c r="P12"/>
  <c r="N13"/>
  <c r="O13"/>
  <c r="P13"/>
  <c r="N14"/>
  <c r="O14"/>
  <c r="P14"/>
  <c r="N15"/>
  <c r="O15"/>
  <c r="P15"/>
  <c r="N16"/>
  <c r="O16"/>
  <c r="P16"/>
  <c r="N18"/>
  <c r="O18"/>
  <c r="P18"/>
  <c r="P9"/>
  <c r="O9"/>
  <c r="M35" i="18"/>
  <c r="M34"/>
  <c r="M33"/>
  <c r="M31"/>
  <c r="M30"/>
  <c r="M29"/>
  <c r="M28"/>
  <c r="M25"/>
  <c r="M24"/>
  <c r="M23"/>
  <c r="M22"/>
  <c r="M21"/>
  <c r="M20"/>
  <c r="M19"/>
  <c r="M18"/>
  <c r="N30"/>
  <c r="N8"/>
  <c r="M12"/>
  <c r="M13"/>
  <c r="M14"/>
  <c r="M15"/>
  <c r="M11"/>
  <c r="M9"/>
  <c r="M10"/>
  <c r="M8"/>
  <c r="P7" i="30" l="1"/>
  <c r="O8" i="18"/>
  <c r="Q39" i="30"/>
  <c r="O7"/>
  <c r="H65" i="20"/>
  <c r="O33" i="30"/>
  <c r="Q43"/>
  <c r="O10" i="27"/>
  <c r="O12"/>
  <c r="O32"/>
  <c r="Q12" i="30"/>
  <c r="Q16"/>
  <c r="N20"/>
  <c r="Q24"/>
  <c r="Q28"/>
  <c r="Q32"/>
  <c r="Q36"/>
  <c r="Q9"/>
  <c r="Q13"/>
  <c r="Q17"/>
  <c r="Q21"/>
  <c r="Q25"/>
  <c r="Q29"/>
  <c r="Q37"/>
  <c r="Q41"/>
  <c r="Q45"/>
  <c r="Q10"/>
  <c r="Q14"/>
  <c r="Q18"/>
  <c r="Q22"/>
  <c r="Q26"/>
  <c r="Q30"/>
  <c r="Q34"/>
  <c r="Q38"/>
  <c r="Q42"/>
  <c r="Q8"/>
  <c r="Q40"/>
  <c r="N33"/>
  <c r="P20" i="17"/>
  <c r="O17" i="27"/>
  <c r="O11"/>
  <c r="O13"/>
  <c r="O21"/>
  <c r="O16"/>
  <c r="O24"/>
  <c r="O26"/>
  <c r="N29"/>
  <c r="O34"/>
  <c r="O39"/>
  <c r="O15"/>
  <c r="O28"/>
  <c r="O31"/>
  <c r="J21" i="26"/>
  <c r="J8"/>
  <c r="J12"/>
  <c r="J15"/>
  <c r="J19"/>
  <c r="J23"/>
  <c r="J26"/>
  <c r="J28"/>
  <c r="J32"/>
  <c r="J35"/>
  <c r="J10"/>
  <c r="J14"/>
  <c r="I7"/>
  <c r="J11"/>
  <c r="J18"/>
  <c r="J22"/>
  <c r="J25"/>
  <c r="J29"/>
  <c r="J33"/>
  <c r="J36"/>
  <c r="J9"/>
  <c r="J13"/>
  <c r="J16"/>
  <c r="J20"/>
  <c r="J24"/>
  <c r="I27"/>
  <c r="J31"/>
  <c r="I17"/>
  <c r="M7" i="27"/>
  <c r="O9"/>
  <c r="M18"/>
  <c r="N18"/>
  <c r="N7"/>
  <c r="M29"/>
  <c r="O8"/>
  <c r="H67" i="20"/>
  <c r="H29"/>
  <c r="H49"/>
  <c r="H57"/>
  <c r="H27"/>
  <c r="H63"/>
  <c r="H35"/>
  <c r="H43"/>
  <c r="H51"/>
  <c r="H37"/>
  <c r="H41"/>
  <c r="H45"/>
  <c r="O20" i="17"/>
  <c r="N32"/>
  <c r="P32"/>
  <c r="O32"/>
  <c r="N20"/>
  <c r="Q20" i="30"/>
  <c r="C9" i="31" s="1"/>
  <c r="O18" i="27"/>
  <c r="C6" i="31" s="1"/>
  <c r="O8" i="17"/>
  <c r="Q19"/>
  <c r="P8"/>
  <c r="Q18"/>
  <c r="M7" i="18"/>
  <c r="M27"/>
  <c r="O16"/>
  <c r="O36"/>
  <c r="Q9" i="17"/>
  <c r="Q21"/>
  <c r="Q22"/>
  <c r="Q23"/>
  <c r="Q24"/>
  <c r="Q25"/>
  <c r="Q26"/>
  <c r="Q27"/>
  <c r="Q28"/>
  <c r="Q30"/>
  <c r="Q33"/>
  <c r="Q34"/>
  <c r="Q35"/>
  <c r="Q36"/>
  <c r="Q37"/>
  <c r="Q38"/>
  <c r="M17" i="18"/>
  <c r="H59" i="20"/>
  <c r="Q17" i="17"/>
  <c r="N8"/>
  <c r="Q29"/>
  <c r="Q31"/>
  <c r="Q39"/>
  <c r="Q40"/>
  <c r="Q41"/>
  <c r="Q42"/>
  <c r="Q43"/>
  <c r="O26" i="18"/>
  <c r="Q7" i="30" l="1"/>
  <c r="B9" i="31" s="1"/>
  <c r="H48" i="20"/>
  <c r="D10" i="31" s="1"/>
  <c r="H26" i="20"/>
  <c r="C10" i="31" s="1"/>
  <c r="O7" i="27"/>
  <c r="B6" i="31" s="1"/>
  <c r="Q33" i="30"/>
  <c r="D9" i="31" s="1"/>
  <c r="O29" i="27"/>
  <c r="D6" i="31" s="1"/>
  <c r="J7" i="26"/>
  <c r="B7" i="31" s="1"/>
  <c r="J17" i="26"/>
  <c r="C7" i="31" s="1"/>
  <c r="J27" i="26"/>
  <c r="D7" i="31" s="1"/>
  <c r="Q20" i="17"/>
  <c r="C8" i="31" s="1"/>
  <c r="Q32" i="17"/>
  <c r="D8" i="31" s="1"/>
  <c r="E9" l="1"/>
  <c r="E6"/>
  <c r="E7"/>
  <c r="G6" i="20"/>
  <c r="G24"/>
  <c r="G23"/>
  <c r="G20"/>
  <c r="G14"/>
  <c r="G15"/>
  <c r="G16"/>
  <c r="G17"/>
  <c r="G18"/>
  <c r="G19"/>
  <c r="G22"/>
  <c r="G7"/>
  <c r="G8"/>
  <c r="G9"/>
  <c r="H9" s="1"/>
  <c r="G10"/>
  <c r="H10" s="1"/>
  <c r="G11"/>
  <c r="H11" s="1"/>
  <c r="G12"/>
  <c r="H12" s="1"/>
  <c r="G13"/>
  <c r="G21"/>
  <c r="H21" s="1"/>
  <c r="F5"/>
  <c r="N35" i="18"/>
  <c r="O35" s="1"/>
  <c r="N34"/>
  <c r="N33"/>
  <c r="N32"/>
  <c r="O32" s="1"/>
  <c r="N31"/>
  <c r="N29"/>
  <c r="N28"/>
  <c r="N25"/>
  <c r="N24"/>
  <c r="N23"/>
  <c r="N22"/>
  <c r="N21"/>
  <c r="O21" s="1"/>
  <c r="N20"/>
  <c r="N19"/>
  <c r="O19" s="1"/>
  <c r="N18"/>
  <c r="N14"/>
  <c r="O34"/>
  <c r="O30"/>
  <c r="N15"/>
  <c r="N13"/>
  <c r="N12"/>
  <c r="N11"/>
  <c r="O11" s="1"/>
  <c r="N10"/>
  <c r="N9"/>
  <c r="G5" i="20" l="1"/>
  <c r="H5" s="1"/>
  <c r="D14"/>
  <c r="N27" i="18"/>
  <c r="H15" i="20"/>
  <c r="H19"/>
  <c r="N17" i="18"/>
  <c r="O28"/>
  <c r="O14"/>
  <c r="O20"/>
  <c r="O22"/>
  <c r="O23"/>
  <c r="O24"/>
  <c r="O25"/>
  <c r="O29"/>
  <c r="D64" i="20"/>
  <c r="D37"/>
  <c r="D36"/>
  <c r="D61"/>
  <c r="D60"/>
  <c r="D59"/>
  <c r="D58"/>
  <c r="D42"/>
  <c r="D39"/>
  <c r="D38"/>
  <c r="H7"/>
  <c r="H23"/>
  <c r="O10" i="18"/>
  <c r="O9"/>
  <c r="N7"/>
  <c r="O12"/>
  <c r="O13"/>
  <c r="O18"/>
  <c r="Q11" i="17"/>
  <c r="Q13"/>
  <c r="Q15"/>
  <c r="Q10"/>
  <c r="Q12"/>
  <c r="Q14"/>
  <c r="Q16"/>
  <c r="O33" i="18"/>
  <c r="O31"/>
  <c r="O15"/>
  <c r="D17" i="20"/>
  <c r="D15"/>
  <c r="H13"/>
  <c r="D16"/>
  <c r="D20"/>
  <c r="H4" l="1"/>
  <c r="B10" i="31" s="1"/>
  <c r="E10" s="1"/>
  <c r="O27" i="18"/>
  <c r="D5" i="31" s="1"/>
  <c r="D11" s="1"/>
  <c r="O17" i="18"/>
  <c r="C5" i="31" s="1"/>
  <c r="C11" s="1"/>
  <c r="O7" i="18"/>
  <c r="Q8" i="17"/>
  <c r="B8" i="31" s="1"/>
  <c r="E8" s="1"/>
  <c r="E5" l="1"/>
  <c r="E11" s="1"/>
  <c r="B11"/>
</calcChain>
</file>

<file path=xl/sharedStrings.xml><?xml version="1.0" encoding="utf-8"?>
<sst xmlns="http://schemas.openxmlformats.org/spreadsheetml/2006/main" count="886" uniqueCount="144">
  <si>
    <t>Research: Item Development</t>
  </si>
  <si>
    <t>UNIT OF MEASURE</t>
  </si>
  <si>
    <t>Per item</t>
  </si>
  <si>
    <t>RFP REFERENCE</t>
  </si>
  <si>
    <t>Per assessment form</t>
  </si>
  <si>
    <t>Translation</t>
  </si>
  <si>
    <t>Per assessment</t>
  </si>
  <si>
    <t>EXPECTED UNITS</t>
  </si>
  <si>
    <t>New Content Development</t>
  </si>
  <si>
    <t>Existing Content Revision</t>
  </si>
  <si>
    <t>Existing Content</t>
  </si>
  <si>
    <t>Content Delivery</t>
  </si>
  <si>
    <t>3.1-A ASSESSMENT DEVELOPMENT AND ALIGNMENT</t>
  </si>
  <si>
    <t xml:space="preserve">3.1-B PSYCHOMETRIC REQUIREMENTS </t>
  </si>
  <si>
    <t>3.1-C NYCDOE REVIEW AND APPROVAL</t>
  </si>
  <si>
    <t>Research: Field Testing</t>
  </si>
  <si>
    <t>Development Schedule Management</t>
  </si>
  <si>
    <t>3.1-E CONTENT DELIVERY: ONLINE ADMINISTRATION</t>
  </si>
  <si>
    <t>3.2-A ASSESSMENT DEVELOPMENT AND ALIGNMENT</t>
  </si>
  <si>
    <t>3.2-C NYCDOE REVIEW AND APPROVAL</t>
  </si>
  <si>
    <t xml:space="preserve">3.2-B PSYCHOMETRIC REQUIREMENTS </t>
  </si>
  <si>
    <t>3.2-E CONTENT DELIVERY: ONLINE ADMINISTRATION</t>
  </si>
  <si>
    <t>Research: Predication</t>
  </si>
  <si>
    <t>Program Plan</t>
  </si>
  <si>
    <t>Per Student</t>
  </si>
  <si>
    <t>Items</t>
  </si>
  <si>
    <t>Total</t>
  </si>
  <si>
    <t>UNITS</t>
  </si>
  <si>
    <t>Required Grade Levels</t>
  </si>
  <si>
    <t>Assessments per Year</t>
  </si>
  <si>
    <t>Per hour</t>
  </si>
  <si>
    <t>Per year</t>
  </si>
  <si>
    <t>3.1-D TRANSLATION</t>
  </si>
  <si>
    <t>PRICING DESCRIPTION</t>
  </si>
  <si>
    <t>3.2-D TRANSLATION</t>
  </si>
  <si>
    <t>Per scaffolded task</t>
  </si>
  <si>
    <t>Per independent task</t>
  </si>
  <si>
    <t>Per task assessment</t>
  </si>
  <si>
    <t>8 tasks per year, per grade level</t>
  </si>
  <si>
    <t>Access to the Assessment and Reporting Platform</t>
  </si>
  <si>
    <t>Importing Student Data</t>
  </si>
  <si>
    <t>Per full import</t>
  </si>
  <si>
    <t>Per delta Import</t>
  </si>
  <si>
    <t>All students, PK - 12</t>
  </si>
  <si>
    <t>3 times per year</t>
  </si>
  <si>
    <t>12 times per year</t>
  </si>
  <si>
    <t>Accepting Content</t>
  </si>
  <si>
    <t>Integrating Data</t>
  </si>
  <si>
    <t>Developing</t>
  </si>
  <si>
    <t>Printing</t>
  </si>
  <si>
    <t>Per Location</t>
  </si>
  <si>
    <t>Per Administration</t>
  </si>
  <si>
    <t>Test Booklet Printing</t>
  </si>
  <si>
    <t>Answer Sheet Printing</t>
  </si>
  <si>
    <t>Per booklet</t>
  </si>
  <si>
    <t>Per answersheet</t>
  </si>
  <si>
    <t>Answer Sheet Preslugging</t>
  </si>
  <si>
    <t>Answer Material Pick Up</t>
  </si>
  <si>
    <t>Answer Sheet Scanning</t>
  </si>
  <si>
    <t>Per answer sheet</t>
  </si>
  <si>
    <t>Per hour of development</t>
  </si>
  <si>
    <t>Per day of development</t>
  </si>
  <si>
    <t>Customized Report Development</t>
  </si>
  <si>
    <t>Customized Functionality Development</t>
  </si>
  <si>
    <t>1600 locations</t>
  </si>
  <si>
    <t>Hardware required for  School Based Scanning and Scoring</t>
  </si>
  <si>
    <t>Per establishing relationship with third party vendor</t>
  </si>
  <si>
    <t>5 vendors</t>
  </si>
  <si>
    <t>SubTotal</t>
  </si>
  <si>
    <t>Per quarter</t>
  </si>
  <si>
    <t>Per 25% of 1 FTE</t>
  </si>
  <si>
    <t>Delivery to Schools</t>
  </si>
  <si>
    <t>6 deliveries, per school per year</t>
  </si>
  <si>
    <t>3.3-A ASSESSMENT AND REPORTING PLATFORM  FUNCTIONALITY</t>
  </si>
  <si>
    <t>PK-2</t>
  </si>
  <si>
    <t>3-8</t>
  </si>
  <si>
    <t>9-12</t>
  </si>
  <si>
    <t>4 tasks per year, per grade level</t>
  </si>
  <si>
    <t>Tasks</t>
  </si>
  <si>
    <t>End of Course Assessment -- Literacy: Year 1</t>
  </si>
  <si>
    <t>End of Course Assessment -- Literacy: Year 3</t>
  </si>
  <si>
    <t>End of Course Assessment -- Literacy: Year 2</t>
  </si>
  <si>
    <t>End of Course Assessment -- Science: Year 1</t>
  </si>
  <si>
    <t>End of Course Assessment -- Science: Year 2</t>
  </si>
  <si>
    <t>End of Course Assessment -- Science: Year 3</t>
  </si>
  <si>
    <t>End of Course Assessment -- Math: Year 3</t>
  </si>
  <si>
    <t>End of Course Assessment -- Math: Year 2</t>
  </si>
  <si>
    <t>End of Course Assessment -- Math: Year 1</t>
  </si>
  <si>
    <t>Performance Tasks -- Literacy: Year 1</t>
  </si>
  <si>
    <t>Performance Tasks -- Literacy: Year 3</t>
  </si>
  <si>
    <t>Performance Tasks -- Literacy: Year 2</t>
  </si>
  <si>
    <t>Performance Tasks -- Math: Year 3</t>
  </si>
  <si>
    <t>Performance Tasks -- Math: Year 2</t>
  </si>
  <si>
    <t>Performance Tasks -- Math: Year 1</t>
  </si>
  <si>
    <t>Assessment Platform: Year 1</t>
  </si>
  <si>
    <t>Assessment Platform: Year 2</t>
  </si>
  <si>
    <t>Assessment Platform: Year 3</t>
  </si>
  <si>
    <t>6-8</t>
  </si>
  <si>
    <t>40 items per assessment, 1 assessments per year, per grade level</t>
  </si>
  <si>
    <t>Cost per grade span (e.g., cost per item * number of items * number of grades)</t>
  </si>
  <si>
    <t>Cost per grade span (e.g., cost per task * number of tasks * number of grades)</t>
  </si>
  <si>
    <t>Cost per unit</t>
  </si>
  <si>
    <t>Grades 3-8</t>
  </si>
  <si>
    <t>Grades 9-12</t>
  </si>
  <si>
    <t>Grades 6-8</t>
  </si>
  <si>
    <t>Grades PK-2</t>
  </si>
  <si>
    <t>1 assessment per year, per grade level</t>
  </si>
  <si>
    <t>Algebra, Geometry, Algebra 2, Trig</t>
  </si>
  <si>
    <t>Year 1</t>
  </si>
  <si>
    <t>Year 2</t>
  </si>
  <si>
    <t>Year 3</t>
  </si>
  <si>
    <t>TOTAL</t>
  </si>
  <si>
    <t>Component 1 Service 1: End of Course Literacy</t>
  </si>
  <si>
    <t>Component 1 Service 1: End of Course Math</t>
  </si>
  <si>
    <t>Component 1 Service 1: End of Course Science</t>
  </si>
  <si>
    <t>Component 1 Service 2: Task Assessments Literacy</t>
  </si>
  <si>
    <t>Component 1 Service 2: Task Assessments Math</t>
  </si>
  <si>
    <t>Component 2 Service 3: Assessment Platform</t>
  </si>
  <si>
    <t>REQUIRED COMPONENTS PRICING SUMMARY</t>
  </si>
  <si>
    <t>1 times per year</t>
  </si>
  <si>
    <t xml:space="preserve">3.1-G IMPLEMENTATION, PROJECT MANAGMENT AND ONGOING SUPPORT </t>
  </si>
  <si>
    <t xml:space="preserve">3.2-G IMPLEMENTATION, PROJECT MANAGMENT AND ONGOING SUPPORT </t>
  </si>
  <si>
    <t>3.3-M IMPORTING USER DATA</t>
  </si>
  <si>
    <t>3.3-N CONTENT ACCEPTANCE</t>
  </si>
  <si>
    <t>3.3-P TASK AND ITEM BANK</t>
  </si>
  <si>
    <t xml:space="preserve">3.3-Q INSTRUCTIONAL RESOURCES </t>
  </si>
  <si>
    <t>3.3-R ASSESSMENT ADMINISTRATION MATERIALS</t>
  </si>
  <si>
    <t>3.3-S PAPER AND PENCIL ASSESSMENT ADMINISTRATION</t>
  </si>
  <si>
    <t>3.3-T VENDOR SCANNING AND SCORING</t>
  </si>
  <si>
    <t>3.3-U CUSTOMIZED REPORTS</t>
  </si>
  <si>
    <t xml:space="preserve">3.3-V CUSTOMIZED FUNCTIONALITY </t>
  </si>
  <si>
    <t xml:space="preserve">3.3-O INTEGRATION AND TESTING </t>
  </si>
  <si>
    <t>Fixed cost</t>
  </si>
  <si>
    <t>4.4 PROFESSIONAL DEVELOPMENT</t>
  </si>
  <si>
    <t>Session Delivery</t>
  </si>
  <si>
    <t>Per 3-6 hour session</t>
  </si>
  <si>
    <t>46 sessions (2 per subject/grade class)</t>
  </si>
  <si>
    <t>20 hours</t>
  </si>
  <si>
    <t>3 days</t>
  </si>
  <si>
    <t>COST PER UNIT</t>
  </si>
  <si>
    <t xml:space="preserve">Vendor Name: </t>
  </si>
  <si>
    <t>4 times per year</t>
  </si>
  <si>
    <t xml:space="preserve"> </t>
  </si>
  <si>
    <t>Vendor Name: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</si>
</sst>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5"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49" fontId="3" fillId="9" borderId="1" xfId="0" applyNumberFormat="1" applyFont="1" applyFill="1" applyBorder="1" applyAlignment="1">
      <alignment horizontal="center"/>
    </xf>
    <xf numFmtId="49" fontId="3" fillId="9" borderId="4" xfId="0" applyNumberFormat="1" applyFont="1" applyFill="1" applyBorder="1" applyAlignment="1">
      <alignment horizontal="centerContinuous"/>
    </xf>
    <xf numFmtId="49" fontId="3" fillId="9" borderId="5" xfId="0" applyNumberFormat="1" applyFont="1" applyFill="1" applyBorder="1" applyAlignment="1">
      <alignment horizontal="centerContinuous"/>
    </xf>
    <xf numFmtId="0" fontId="0" fillId="0" borderId="0" xfId="0" applyFont="1"/>
    <xf numFmtId="0" fontId="0" fillId="7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wrapText="1"/>
    </xf>
    <xf numFmtId="49" fontId="3" fillId="11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49" fontId="3" fillId="9" borderId="13" xfId="0" applyNumberFormat="1" applyFont="1" applyFill="1" applyBorder="1" applyAlignment="1">
      <alignment horizontal="centerContinuous"/>
    </xf>
    <xf numFmtId="49" fontId="3" fillId="11" borderId="1" xfId="0" applyNumberFormat="1" applyFont="1" applyFill="1" applyBorder="1" applyAlignment="1">
      <alignment horizontal="centerContinuous"/>
    </xf>
    <xf numFmtId="0" fontId="0" fillId="7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wrapText="1"/>
    </xf>
    <xf numFmtId="0" fontId="13" fillId="4" borderId="5" xfId="0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/>
    </xf>
    <xf numFmtId="44" fontId="16" fillId="5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13" fillId="4" borderId="1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/>
    </xf>
    <xf numFmtId="44" fontId="16" fillId="5" borderId="7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44" fontId="0" fillId="8" borderId="1" xfId="0" applyNumberFormat="1" applyFont="1" applyFill="1" applyBorder="1" applyAlignment="1">
      <alignment horizontal="center" vertical="center" wrapText="1"/>
    </xf>
    <xf numFmtId="44" fontId="0" fillId="8" borderId="1" xfId="1" applyNumberFormat="1" applyFont="1" applyFill="1" applyBorder="1" applyAlignment="1">
      <alignment horizontal="center" vertical="center"/>
    </xf>
    <xf numFmtId="44" fontId="0" fillId="8" borderId="7" xfId="0" applyNumberFormat="1" applyFont="1" applyFill="1" applyBorder="1" applyAlignment="1">
      <alignment horizontal="center" vertical="center" wrapText="1"/>
    </xf>
    <xf numFmtId="44" fontId="0" fillId="8" borderId="9" xfId="0" applyNumberFormat="1" applyFont="1" applyFill="1" applyBorder="1" applyAlignment="1">
      <alignment horizontal="center" vertical="center" wrapText="1"/>
    </xf>
    <xf numFmtId="44" fontId="0" fillId="8" borderId="10" xfId="0" applyNumberFormat="1" applyFont="1" applyFill="1" applyBorder="1" applyAlignment="1">
      <alignment horizontal="center" vertical="center" wrapText="1"/>
    </xf>
    <xf numFmtId="44" fontId="4" fillId="8" borderId="1" xfId="0" applyNumberFormat="1" applyFont="1" applyFill="1" applyBorder="1" applyAlignment="1">
      <alignment horizontal="center" vertical="center" wrapText="1"/>
    </xf>
    <xf numFmtId="44" fontId="4" fillId="8" borderId="7" xfId="0" applyNumberFormat="1" applyFont="1" applyFill="1" applyBorder="1" applyAlignment="1">
      <alignment horizontal="center" vertical="center" wrapText="1"/>
    </xf>
    <xf numFmtId="44" fontId="4" fillId="8" borderId="9" xfId="0" applyNumberFormat="1" applyFont="1" applyFill="1" applyBorder="1" applyAlignment="1">
      <alignment horizontal="center" vertical="center" wrapText="1"/>
    </xf>
    <xf numFmtId="44" fontId="4" fillId="8" borderId="1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wrapText="1"/>
    </xf>
    <xf numFmtId="164" fontId="0" fillId="0" borderId="0" xfId="1" applyNumberFormat="1" applyFont="1"/>
    <xf numFmtId="0" fontId="0" fillId="0" borderId="1" xfId="0" applyBorder="1"/>
    <xf numFmtId="164" fontId="3" fillId="0" borderId="1" xfId="1" applyNumberFormat="1" applyFont="1" applyBorder="1"/>
    <xf numFmtId="164" fontId="3" fillId="8" borderId="1" xfId="1" applyNumberFormat="1" applyFont="1" applyFill="1" applyBorder="1"/>
    <xf numFmtId="164" fontId="0" fillId="0" borderId="1" xfId="1" applyNumberFormat="1" applyFont="1" applyBorder="1"/>
    <xf numFmtId="164" fontId="0" fillId="8" borderId="1" xfId="1" applyNumberFormat="1" applyFont="1" applyFill="1" applyBorder="1"/>
    <xf numFmtId="0" fontId="3" fillId="8" borderId="1" xfId="0" applyFont="1" applyFill="1" applyBorder="1"/>
    <xf numFmtId="0" fontId="17" fillId="4" borderId="0" xfId="0" applyFont="1" applyFill="1"/>
    <xf numFmtId="164" fontId="17" fillId="4" borderId="0" xfId="1" applyNumberFormat="1" applyFont="1" applyFill="1"/>
    <xf numFmtId="0" fontId="11" fillId="0" borderId="1" xfId="0" applyFont="1" applyFill="1" applyBorder="1" applyAlignment="1">
      <alignment horizontal="center" vertical="center" wrapText="1"/>
    </xf>
    <xf numFmtId="44" fontId="14" fillId="0" borderId="0" xfId="0" applyNumberFormat="1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3" fillId="11" borderId="1" xfId="0" applyNumberFormat="1" applyFont="1" applyFill="1" applyBorder="1" applyAlignment="1" applyProtection="1">
      <alignment horizontal="centerContinuous"/>
      <protection locked="0"/>
    </xf>
    <xf numFmtId="49" fontId="3" fillId="11" borderId="1" xfId="0" applyNumberFormat="1" applyFont="1" applyFill="1" applyBorder="1" applyAlignment="1" applyProtection="1">
      <alignment horizontal="center"/>
      <protection locked="0"/>
    </xf>
    <xf numFmtId="49" fontId="0" fillId="7" borderId="1" xfId="0" applyNumberForma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49" fontId="15" fillId="4" borderId="1" xfId="0" applyNumberFormat="1" applyFont="1" applyFill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44" fontId="0" fillId="0" borderId="1" xfId="1" applyFont="1" applyBorder="1" applyAlignment="1" applyProtection="1">
      <alignment horizontal="center" vertical="center" wrapText="1"/>
      <protection locked="0"/>
    </xf>
    <xf numFmtId="44" fontId="0" fillId="0" borderId="1" xfId="1" applyFont="1" applyFill="1" applyBorder="1" applyAlignment="1" applyProtection="1">
      <alignment horizontal="center" vertical="center" wrapText="1"/>
      <protection locked="0"/>
    </xf>
    <xf numFmtId="44" fontId="0" fillId="0" borderId="1" xfId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3" fillId="9" borderId="1" xfId="0" applyNumberFormat="1" applyFont="1" applyFill="1" applyBorder="1" applyAlignment="1" applyProtection="1">
      <alignment horizontal="center"/>
      <protection locked="0"/>
    </xf>
    <xf numFmtId="49" fontId="3" fillId="9" borderId="1" xfId="0" applyNumberFormat="1" applyFon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49" fontId="3" fillId="10" borderId="1" xfId="0" applyNumberFormat="1" applyFont="1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/>
    </xf>
    <xf numFmtId="49" fontId="3" fillId="10" borderId="1" xfId="0" applyNumberFormat="1" applyFont="1" applyFill="1" applyBorder="1" applyAlignment="1" applyProtection="1">
      <alignment horizontal="center"/>
    </xf>
    <xf numFmtId="49" fontId="0" fillId="7" borderId="1" xfId="0" applyNumberForma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44" fontId="16" fillId="5" borderId="1" xfId="0" applyNumberFormat="1" applyFont="1" applyFill="1" applyBorder="1" applyAlignment="1" applyProtection="1">
      <alignment horizontal="center" vertical="center"/>
    </xf>
    <xf numFmtId="44" fontId="0" fillId="8" borderId="1" xfId="0" applyNumberFormat="1" applyFont="1" applyFill="1" applyBorder="1" applyAlignment="1" applyProtection="1">
      <alignment horizontal="center" vertical="center" wrapText="1"/>
    </xf>
    <xf numFmtId="44" fontId="0" fillId="8" borderId="1" xfId="1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7" borderId="23" xfId="0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15" fillId="4" borderId="6" xfId="0" applyFont="1" applyFill="1" applyBorder="1" applyAlignment="1" applyProtection="1">
      <alignment horizontal="center" vertical="center"/>
      <protection locked="0"/>
    </xf>
    <xf numFmtId="44" fontId="0" fillId="0" borderId="6" xfId="1" applyFont="1" applyBorder="1" applyAlignment="1" applyProtection="1">
      <alignment horizontal="center" vertical="center" wrapText="1"/>
      <protection locked="0"/>
    </xf>
    <xf numFmtId="44" fontId="0" fillId="0" borderId="6" xfId="1" applyFont="1" applyFill="1" applyBorder="1" applyAlignment="1" applyProtection="1">
      <alignment horizontal="center" vertical="center" wrapText="1"/>
      <protection locked="0"/>
    </xf>
    <xf numFmtId="44" fontId="0" fillId="0" borderId="8" xfId="1" applyFont="1" applyBorder="1" applyAlignment="1" applyProtection="1">
      <alignment horizontal="center" vertical="center"/>
      <protection locked="0"/>
    </xf>
    <xf numFmtId="44" fontId="0" fillId="0" borderId="9" xfId="1" applyFont="1" applyBorder="1" applyAlignment="1" applyProtection="1">
      <alignment horizontal="center" vertical="center" wrapText="1"/>
      <protection locked="0"/>
    </xf>
    <xf numFmtId="44" fontId="0" fillId="0" borderId="9" xfId="1" applyFont="1" applyBorder="1" applyAlignment="1" applyProtection="1">
      <alignment horizontal="center" vertical="center"/>
      <protection locked="0"/>
    </xf>
    <xf numFmtId="44" fontId="4" fillId="0" borderId="6" xfId="1" applyFont="1" applyBorder="1" applyAlignment="1" applyProtection="1">
      <alignment horizontal="center" vertical="center" wrapText="1"/>
      <protection locked="0"/>
    </xf>
    <xf numFmtId="44" fontId="4" fillId="0" borderId="1" xfId="1" applyFont="1" applyBorder="1" applyAlignment="1" applyProtection="1">
      <alignment horizontal="center" vertical="center" wrapText="1"/>
      <protection locked="0"/>
    </xf>
    <xf numFmtId="44" fontId="4" fillId="0" borderId="6" xfId="1" applyFont="1" applyFill="1" applyBorder="1" applyAlignment="1" applyProtection="1">
      <alignment horizontal="center" vertical="center" wrapText="1"/>
      <protection locked="0"/>
    </xf>
    <xf numFmtId="44" fontId="4" fillId="0" borderId="1" xfId="1" applyFont="1" applyFill="1" applyBorder="1" applyAlignment="1" applyProtection="1">
      <alignment horizontal="center" vertical="center" wrapText="1"/>
      <protection locked="0"/>
    </xf>
    <xf numFmtId="44" fontId="4" fillId="0" borderId="8" xfId="1" applyFont="1" applyBorder="1" applyAlignment="1" applyProtection="1">
      <alignment horizontal="center" vertical="center"/>
      <protection locked="0"/>
    </xf>
    <xf numFmtId="44" fontId="4" fillId="0" borderId="9" xfId="1" applyFont="1" applyBorder="1" applyAlignment="1" applyProtection="1">
      <alignment horizontal="center" vertical="center" wrapText="1"/>
      <protection locked="0"/>
    </xf>
    <xf numFmtId="44" fontId="4" fillId="0" borderId="9" xfId="1" applyFont="1" applyBorder="1" applyAlignment="1" applyProtection="1">
      <alignment horizontal="center" vertical="center"/>
      <protection locked="0"/>
    </xf>
    <xf numFmtId="49" fontId="3" fillId="9" borderId="6" xfId="0" applyNumberFormat="1" applyFont="1" applyFill="1" applyBorder="1" applyAlignment="1" applyProtection="1">
      <alignment horizontal="center"/>
      <protection locked="0"/>
    </xf>
    <xf numFmtId="0" fontId="0" fillId="7" borderId="5" xfId="0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 applyProtection="1">
      <alignment horizontal="center"/>
      <protection locked="0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8" fillId="0" borderId="0" xfId="0" applyFont="1"/>
    <xf numFmtId="0" fontId="2" fillId="4" borderId="2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left" vertical="center"/>
    </xf>
    <xf numFmtId="0" fontId="14" fillId="4" borderId="12" xfId="0" applyFont="1" applyFill="1" applyBorder="1" applyAlignment="1">
      <alignment wrapText="1"/>
    </xf>
    <xf numFmtId="0" fontId="13" fillId="4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left" vertical="center"/>
    </xf>
    <xf numFmtId="0" fontId="14" fillId="4" borderId="11" xfId="0" applyFont="1" applyFill="1" applyBorder="1" applyAlignment="1">
      <alignment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44" fontId="0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49" fontId="3" fillId="11" borderId="5" xfId="0" applyNumberFormat="1" applyFont="1" applyFill="1" applyBorder="1" applyAlignment="1" applyProtection="1">
      <alignment horizontal="center"/>
      <protection locked="0"/>
    </xf>
    <xf numFmtId="0" fontId="0" fillId="7" borderId="13" xfId="0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15" fillId="4" borderId="5" xfId="0" applyFont="1" applyFill="1" applyBorder="1" applyAlignment="1" applyProtection="1">
      <alignment horizontal="center" vertical="center"/>
      <protection locked="0"/>
    </xf>
    <xf numFmtId="44" fontId="0" fillId="0" borderId="5" xfId="1" applyFont="1" applyBorder="1" applyAlignment="1" applyProtection="1">
      <alignment horizontal="center" vertical="center" wrapText="1"/>
      <protection locked="0"/>
    </xf>
    <xf numFmtId="44" fontId="0" fillId="0" borderId="34" xfId="1" applyFont="1" applyBorder="1" applyAlignment="1" applyProtection="1">
      <alignment horizontal="center" vertical="center"/>
      <protection locked="0"/>
    </xf>
    <xf numFmtId="0" fontId="12" fillId="4" borderId="18" xfId="0" applyFont="1" applyFill="1" applyBorder="1" applyAlignment="1">
      <alignment horizontal="left" vertical="center"/>
    </xf>
    <xf numFmtId="0" fontId="14" fillId="4" borderId="19" xfId="0" applyFont="1" applyFill="1" applyBorder="1" applyAlignment="1">
      <alignment wrapText="1"/>
    </xf>
    <xf numFmtId="0" fontId="13" fillId="4" borderId="16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/>
    </xf>
    <xf numFmtId="0" fontId="0" fillId="4" borderId="35" xfId="0" applyFill="1" applyBorder="1"/>
    <xf numFmtId="0" fontId="12" fillId="4" borderId="6" xfId="0" applyFont="1" applyFill="1" applyBorder="1" applyAlignment="1">
      <alignment horizontal="left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0" fontId="9" fillId="6" borderId="15" xfId="0" applyFont="1" applyFill="1" applyBorder="1" applyAlignment="1" applyProtection="1">
      <alignment horizontal="center" wrapText="1"/>
      <protection locked="0"/>
    </xf>
    <xf numFmtId="44" fontId="13" fillId="5" borderId="36" xfId="0" applyNumberFormat="1" applyFont="1" applyFill="1" applyBorder="1" applyAlignment="1">
      <alignment horizontal="center" vertical="center" wrapText="1"/>
    </xf>
    <xf numFmtId="44" fontId="6" fillId="8" borderId="37" xfId="0" applyNumberFormat="1" applyFont="1" applyFill="1" applyBorder="1" applyAlignment="1">
      <alignment horizontal="center" vertical="center" wrapText="1"/>
    </xf>
    <xf numFmtId="0" fontId="6" fillId="8" borderId="38" xfId="0" applyFont="1" applyFill="1" applyBorder="1" applyAlignment="1">
      <alignment horizontal="center" vertical="center" wrapText="1"/>
    </xf>
    <xf numFmtId="44" fontId="6" fillId="8" borderId="36" xfId="0" applyNumberFormat="1" applyFont="1" applyFill="1" applyBorder="1" applyAlignment="1">
      <alignment horizontal="center" vertical="center" wrapText="1"/>
    </xf>
    <xf numFmtId="0" fontId="6" fillId="8" borderId="3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44" fontId="6" fillId="8" borderId="40" xfId="0" applyNumberFormat="1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 applyProtection="1">
      <alignment horizontal="center" vertical="center"/>
      <protection locked="0"/>
    </xf>
    <xf numFmtId="0" fontId="14" fillId="4" borderId="19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44" fontId="13" fillId="5" borderId="4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3" fontId="4" fillId="8" borderId="1" xfId="0" applyNumberFormat="1" applyFont="1" applyFill="1" applyBorder="1" applyAlignment="1">
      <alignment horizontal="center" vertical="center" wrapText="1"/>
    </xf>
    <xf numFmtId="3" fontId="4" fillId="8" borderId="9" xfId="0" applyNumberFormat="1" applyFont="1" applyFill="1" applyBorder="1" applyAlignment="1">
      <alignment horizontal="center" vertical="center" wrapText="1"/>
    </xf>
    <xf numFmtId="3" fontId="14" fillId="4" borderId="19" xfId="0" applyNumberFormat="1" applyFont="1" applyFill="1" applyBorder="1" applyAlignment="1">
      <alignment horizontal="center" vertical="center" wrapText="1"/>
    </xf>
    <xf numFmtId="164" fontId="0" fillId="0" borderId="42" xfId="1" applyNumberFormat="1" applyFont="1" applyBorder="1" applyAlignment="1" applyProtection="1">
      <protection locked="0"/>
    </xf>
    <xf numFmtId="0" fontId="0" fillId="0" borderId="42" xfId="0" applyBorder="1" applyAlignment="1" applyProtection="1">
      <protection locked="0"/>
    </xf>
    <xf numFmtId="164" fontId="3" fillId="0" borderId="0" xfId="1" applyNumberFormat="1" applyFont="1" applyAlignment="1">
      <alignment horizontal="right"/>
    </xf>
    <xf numFmtId="0" fontId="5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left"/>
      <protection locked="0"/>
    </xf>
    <xf numFmtId="0" fontId="2" fillId="4" borderId="0" xfId="0" applyFont="1" applyFill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0" fontId="2" fillId="4" borderId="0" xfId="0" applyFont="1" applyFill="1" applyAlignment="1" applyProtection="1">
      <alignment horizontal="center"/>
      <protection locked="0"/>
    </xf>
    <xf numFmtId="0" fontId="2" fillId="4" borderId="0" xfId="0" applyFont="1" applyFill="1" applyBorder="1" applyAlignment="1">
      <alignment horizontal="center"/>
    </xf>
    <xf numFmtId="49" fontId="3" fillId="11" borderId="13" xfId="0" applyNumberFormat="1" applyFont="1" applyFill="1" applyBorder="1" applyAlignment="1">
      <alignment horizontal="center"/>
    </xf>
    <xf numFmtId="49" fontId="3" fillId="9" borderId="4" xfId="0" applyNumberFormat="1" applyFont="1" applyFill="1" applyBorder="1" applyAlignment="1">
      <alignment horizontal="center"/>
    </xf>
    <xf numFmtId="49" fontId="3" fillId="9" borderId="13" xfId="0" applyNumberFormat="1" applyFont="1" applyFill="1" applyBorder="1" applyAlignment="1">
      <alignment horizontal="center"/>
    </xf>
    <xf numFmtId="49" fontId="3" fillId="10" borderId="4" xfId="0" applyNumberFormat="1" applyFont="1" applyFill="1" applyBorder="1" applyAlignment="1" applyProtection="1">
      <alignment horizontal="center"/>
      <protection locked="0"/>
    </xf>
    <xf numFmtId="49" fontId="3" fillId="10" borderId="13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49" fontId="3" fillId="11" borderId="1" xfId="0" applyNumberFormat="1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/>
      <protection locked="0"/>
    </xf>
    <xf numFmtId="0" fontId="5" fillId="6" borderId="19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 applyProtection="1">
      <alignment horizont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_Document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view="pageLayout" zoomScaleNormal="100" workbookViewId="0">
      <selection activeCell="C34" sqref="C34"/>
    </sheetView>
  </sheetViews>
  <sheetFormatPr defaultRowHeight="15"/>
  <cols>
    <col min="9" max="9" width="12.140625" customWidth="1"/>
  </cols>
  <sheetData/>
  <sheetProtection sheet="1" objects="1" scenarios="1"/>
  <pageMargins left="0.7" right="0.7" top="0.75" bottom="0.75" header="0.3" footer="0.3"/>
  <pageSetup orientation="portrait" r:id="rId1"/>
  <headerFooter>
    <oddHeader>&amp;L&amp;"-,Bold"&amp;14Appendix G&amp;C&amp;"-,Bold"&amp;14RFP R0911&amp;R&amp;"-,Bold"&amp;14Periodic Assessment Program</oddHeader>
  </headerFooter>
  <legacyDrawing r:id="rId2"/>
  <oleObjects>
    <oleObject progId="Word.Document.8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view="pageLayout" zoomScaleNormal="100" workbookViewId="0">
      <selection activeCell="D1" sqref="D1:G1"/>
    </sheetView>
  </sheetViews>
  <sheetFormatPr defaultRowHeight="15"/>
  <cols>
    <col min="1" max="1" width="46.42578125" bestFit="1" customWidth="1"/>
    <col min="2" max="4" width="12.5703125" style="65" bestFit="1" customWidth="1"/>
    <col min="5" max="5" width="14.28515625" style="65" bestFit="1" customWidth="1"/>
  </cols>
  <sheetData>
    <row r="1" spans="1:7" s="1" customFormat="1" ht="19.5" thickBot="1">
      <c r="A1" s="135" t="s">
        <v>142</v>
      </c>
      <c r="B1" s="193" t="s">
        <v>143</v>
      </c>
      <c r="C1" s="193"/>
      <c r="D1" s="191"/>
      <c r="E1" s="191"/>
      <c r="F1" s="192"/>
      <c r="G1" s="192"/>
    </row>
    <row r="2" spans="1:7" s="1" customFormat="1">
      <c r="B2" s="65"/>
      <c r="C2" s="65"/>
      <c r="D2" s="65"/>
      <c r="E2" s="65"/>
    </row>
    <row r="3" spans="1:7" s="25" customFormat="1" ht="15.75">
      <c r="A3" s="72" t="s">
        <v>118</v>
      </c>
      <c r="B3" s="73"/>
      <c r="C3" s="73"/>
      <c r="D3" s="73"/>
      <c r="E3" s="73"/>
    </row>
    <row r="4" spans="1:7">
      <c r="A4" s="66"/>
      <c r="B4" s="67" t="s">
        <v>108</v>
      </c>
      <c r="C4" s="67" t="s">
        <v>109</v>
      </c>
      <c r="D4" s="67" t="s">
        <v>110</v>
      </c>
      <c r="E4" s="68" t="s">
        <v>111</v>
      </c>
    </row>
    <row r="5" spans="1:7">
      <c r="A5" s="66" t="s">
        <v>112</v>
      </c>
      <c r="B5" s="69">
        <f>'C1 S1 End of Course Literacy '!O7</f>
        <v>0</v>
      </c>
      <c r="C5" s="69">
        <f>'C1 S1 End of Course Literacy '!O17</f>
        <v>0</v>
      </c>
      <c r="D5" s="69">
        <f>'C1 S1 End of Course Literacy '!O27</f>
        <v>0</v>
      </c>
      <c r="E5" s="70">
        <f>SUM(B5:D5)</f>
        <v>0</v>
      </c>
    </row>
    <row r="6" spans="1:7">
      <c r="A6" s="66" t="s">
        <v>113</v>
      </c>
      <c r="B6" s="69">
        <f>'C1 S1 End of Course Math'!O7</f>
        <v>0</v>
      </c>
      <c r="C6" s="69">
        <f>'C1 S1 End of Course Math'!O18</f>
        <v>0</v>
      </c>
      <c r="D6" s="69">
        <f>'C1 S1 End of Course Math'!O29</f>
        <v>0</v>
      </c>
      <c r="E6" s="70">
        <f t="shared" ref="E6:E10" si="0">SUM(B6:D6)</f>
        <v>0</v>
      </c>
    </row>
    <row r="7" spans="1:7">
      <c r="A7" s="66" t="s">
        <v>114</v>
      </c>
      <c r="B7" s="69">
        <f>'C1 S1 End of Course Science'!J7</f>
        <v>0</v>
      </c>
      <c r="C7" s="69">
        <f>'C1 S1 End of Course Science'!J17</f>
        <v>0</v>
      </c>
      <c r="D7" s="69">
        <f>'C1 S1 End of Course Science'!J27</f>
        <v>0</v>
      </c>
      <c r="E7" s="70">
        <f t="shared" si="0"/>
        <v>0</v>
      </c>
    </row>
    <row r="8" spans="1:7">
      <c r="A8" s="66" t="s">
        <v>115</v>
      </c>
      <c r="B8" s="69">
        <f>'C1 S2 Task Assessments Literacy'!Q8</f>
        <v>0</v>
      </c>
      <c r="C8" s="69">
        <f>'C1 S2 Task Assessments Literacy'!Q20</f>
        <v>0</v>
      </c>
      <c r="D8" s="69">
        <f>'C1 S2 Task Assessments Literacy'!Q32</f>
        <v>0</v>
      </c>
      <c r="E8" s="70">
        <f t="shared" si="0"/>
        <v>0</v>
      </c>
    </row>
    <row r="9" spans="1:7">
      <c r="A9" s="66" t="s">
        <v>116</v>
      </c>
      <c r="B9" s="69">
        <f>'C1 S2 Task Assessments Math'!Q7</f>
        <v>0</v>
      </c>
      <c r="C9" s="69">
        <f>'C1 S2 Task Assessments Math'!Q20</f>
        <v>0</v>
      </c>
      <c r="D9" s="69">
        <f>'C1 S2 Task Assessments Math'!Q33</f>
        <v>0</v>
      </c>
      <c r="E9" s="70">
        <f t="shared" si="0"/>
        <v>0</v>
      </c>
    </row>
    <row r="10" spans="1:7">
      <c r="A10" s="66" t="s">
        <v>117</v>
      </c>
      <c r="B10" s="69">
        <f>'C2 S3 Assessment Platform'!H4</f>
        <v>0</v>
      </c>
      <c r="C10" s="69">
        <f>'C2 S3 Assessment Platform'!H26</f>
        <v>0</v>
      </c>
      <c r="D10" s="69">
        <f>'C2 S3 Assessment Platform'!H48</f>
        <v>0</v>
      </c>
      <c r="E10" s="70">
        <f t="shared" si="0"/>
        <v>0</v>
      </c>
    </row>
    <row r="11" spans="1:7">
      <c r="A11" s="71" t="s">
        <v>111</v>
      </c>
      <c r="B11" s="70">
        <f>SUM(B5:B10)</f>
        <v>0</v>
      </c>
      <c r="C11" s="70">
        <f t="shared" ref="C11:E11" si="1">SUM(C5:C10)</f>
        <v>0</v>
      </c>
      <c r="D11" s="70">
        <f t="shared" si="1"/>
        <v>0</v>
      </c>
      <c r="E11" s="70">
        <f t="shared" si="1"/>
        <v>0</v>
      </c>
    </row>
  </sheetData>
  <sheetProtection sheet="1" objects="1" scenarios="1"/>
  <mergeCells count="2">
    <mergeCell ref="D1:G1"/>
    <mergeCell ref="B1:C1"/>
  </mergeCells>
  <pageMargins left="0.7" right="0.7" top="0.75" bottom="0.75" header="0.3" footer="0.3"/>
  <pageSetup orientation="landscape" r:id="rId1"/>
  <headerFooter>
    <oddHeader>&amp;C&amp;"-,Bold"&amp;16Appendix G - Line Item Pricing Form                      RFP 0911 (Periodic Assessments Program)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BD36"/>
  <sheetViews>
    <sheetView view="pageLayout" topLeftCell="A9" zoomScale="75" zoomScaleNormal="70" zoomScalePageLayoutView="75" workbookViewId="0">
      <selection activeCell="N8" sqref="N8"/>
    </sheetView>
  </sheetViews>
  <sheetFormatPr defaultRowHeight="15.75"/>
  <cols>
    <col min="1" max="1" width="24.140625" style="37" customWidth="1"/>
    <col min="2" max="3" width="17.42578125" style="38" customWidth="1"/>
    <col min="4" max="4" width="17.42578125" style="25" customWidth="1"/>
    <col min="5" max="6" width="15.7109375" style="89" customWidth="1"/>
    <col min="7" max="7" width="0.140625" style="1" hidden="1" customWidth="1"/>
    <col min="8" max="12" width="8" style="1" hidden="1" customWidth="1"/>
    <col min="13" max="14" width="25.7109375" style="1" customWidth="1"/>
    <col min="15" max="15" width="20.85546875" style="1" customWidth="1"/>
    <col min="57" max="16384" width="9.140625" style="1"/>
  </cols>
  <sheetData>
    <row r="1" spans="1:56" ht="19.5" thickBot="1">
      <c r="A1" s="187" t="s">
        <v>140</v>
      </c>
      <c r="B1" s="198"/>
      <c r="C1" s="199"/>
      <c r="D1" s="199"/>
      <c r="E1" s="199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ht="15">
      <c r="A3" s="194" t="s">
        <v>3</v>
      </c>
      <c r="B3" s="194" t="s">
        <v>33</v>
      </c>
      <c r="C3" s="194" t="s">
        <v>1</v>
      </c>
      <c r="D3" s="194" t="s">
        <v>7</v>
      </c>
      <c r="E3" s="202"/>
      <c r="F3" s="202"/>
      <c r="G3" s="203"/>
      <c r="H3" s="203"/>
      <c r="I3" s="203"/>
      <c r="J3" s="203"/>
      <c r="K3" s="203"/>
      <c r="L3" s="203"/>
      <c r="M3" s="200"/>
      <c r="N3" s="200"/>
      <c r="O3" s="201" t="s">
        <v>26</v>
      </c>
    </row>
    <row r="4" spans="1:56" ht="42.75" customHeight="1">
      <c r="A4" s="194"/>
      <c r="B4" s="195"/>
      <c r="C4" s="195"/>
      <c r="D4" s="194"/>
      <c r="E4" s="78" t="s">
        <v>102</v>
      </c>
      <c r="F4" s="79" t="s">
        <v>103</v>
      </c>
      <c r="G4" s="32" t="s">
        <v>75</v>
      </c>
      <c r="H4" s="32"/>
      <c r="I4" s="32"/>
      <c r="J4" s="204" t="s">
        <v>76</v>
      </c>
      <c r="K4" s="204"/>
      <c r="L4" s="204"/>
      <c r="M4" s="32" t="s">
        <v>102</v>
      </c>
      <c r="N4" s="29" t="s">
        <v>103</v>
      </c>
      <c r="O4" s="201"/>
    </row>
    <row r="5" spans="1:56" s="4" customFormat="1" ht="60" customHeight="1">
      <c r="A5" s="194"/>
      <c r="B5" s="195"/>
      <c r="C5" s="195"/>
      <c r="D5" s="194"/>
      <c r="E5" s="80" t="s">
        <v>101</v>
      </c>
      <c r="F5" s="81" t="s">
        <v>101</v>
      </c>
      <c r="G5" s="21" t="s">
        <v>25</v>
      </c>
      <c r="H5" s="21" t="s">
        <v>29</v>
      </c>
      <c r="I5" s="21" t="s">
        <v>28</v>
      </c>
      <c r="J5" s="33" t="s">
        <v>25</v>
      </c>
      <c r="K5" s="21" t="s">
        <v>29</v>
      </c>
      <c r="L5" s="21" t="s">
        <v>28</v>
      </c>
      <c r="M5" s="40" t="s">
        <v>99</v>
      </c>
      <c r="N5" s="40" t="s">
        <v>99</v>
      </c>
      <c r="O5" s="201"/>
    </row>
    <row r="6" spans="1:56" s="4" customFormat="1" ht="19.5" customHeight="1">
      <c r="A6" s="3"/>
      <c r="B6" s="28"/>
      <c r="C6" s="28"/>
      <c r="D6" s="3"/>
      <c r="E6" s="82"/>
      <c r="F6" s="83"/>
      <c r="G6" s="6"/>
      <c r="H6" s="6"/>
      <c r="I6" s="6"/>
      <c r="J6" s="12"/>
      <c r="K6" s="5"/>
      <c r="L6" s="5"/>
      <c r="M6" s="6"/>
      <c r="N6" s="5"/>
      <c r="O6" s="3"/>
    </row>
    <row r="7" spans="1:56" s="48" customFormat="1" ht="19.5" customHeight="1">
      <c r="A7" s="42" t="s">
        <v>79</v>
      </c>
      <c r="B7" s="44"/>
      <c r="C7" s="44"/>
      <c r="D7" s="43"/>
      <c r="E7" s="84"/>
      <c r="F7" s="85"/>
      <c r="G7" s="43"/>
      <c r="H7" s="43"/>
      <c r="I7" s="43"/>
      <c r="J7" s="45"/>
      <c r="K7" s="43"/>
      <c r="L7" s="46"/>
      <c r="M7" s="47">
        <f>SUM(M8:M16)</f>
        <v>0</v>
      </c>
      <c r="N7" s="47">
        <f>SUM(N8:N16)</f>
        <v>0</v>
      </c>
      <c r="O7" s="47">
        <f>SUM(O8:O16)</f>
        <v>0</v>
      </c>
    </row>
    <row r="8" spans="1:56" s="20" customFormat="1" ht="62.25" customHeight="1">
      <c r="A8" s="197" t="s">
        <v>12</v>
      </c>
      <c r="B8" s="35" t="s">
        <v>8</v>
      </c>
      <c r="C8" s="35" t="s">
        <v>2</v>
      </c>
      <c r="D8" s="39" t="s">
        <v>98</v>
      </c>
      <c r="E8" s="86"/>
      <c r="F8" s="86"/>
      <c r="G8" s="22">
        <v>40</v>
      </c>
      <c r="H8" s="22">
        <v>1</v>
      </c>
      <c r="I8" s="22">
        <v>6</v>
      </c>
      <c r="J8" s="34">
        <v>40</v>
      </c>
      <c r="K8" s="22">
        <v>1</v>
      </c>
      <c r="L8" s="22">
        <v>4</v>
      </c>
      <c r="M8" s="54">
        <f>E8*G8*H8*I8</f>
        <v>0</v>
      </c>
      <c r="N8" s="54">
        <f>($F8*$J8*$K8*$L8)</f>
        <v>0</v>
      </c>
      <c r="O8" s="54">
        <f>SUM(M8:N8)</f>
        <v>0</v>
      </c>
    </row>
    <row r="9" spans="1:56" s="20" customFormat="1" ht="62.25" customHeight="1">
      <c r="A9" s="197"/>
      <c r="B9" s="35" t="s">
        <v>9</v>
      </c>
      <c r="C9" s="35" t="s">
        <v>2</v>
      </c>
      <c r="D9" s="39" t="s">
        <v>98</v>
      </c>
      <c r="E9" s="86"/>
      <c r="F9" s="86"/>
      <c r="G9" s="22">
        <v>40</v>
      </c>
      <c r="H9" s="22">
        <v>1</v>
      </c>
      <c r="I9" s="22">
        <v>6</v>
      </c>
      <c r="J9" s="34">
        <v>40</v>
      </c>
      <c r="K9" s="22">
        <v>1</v>
      </c>
      <c r="L9" s="22">
        <v>4</v>
      </c>
      <c r="M9" s="54">
        <f>E9*G9*H9*I9</f>
        <v>0</v>
      </c>
      <c r="N9" s="54">
        <f>($F9*$J9*$K9*$L9)</f>
        <v>0</v>
      </c>
      <c r="O9" s="54">
        <f t="shared" ref="O9:O16" si="0">SUM(M9:N9)</f>
        <v>0</v>
      </c>
    </row>
    <row r="10" spans="1:56" s="20" customFormat="1" ht="62.25" customHeight="1">
      <c r="A10" s="197"/>
      <c r="B10" s="35" t="s">
        <v>10</v>
      </c>
      <c r="C10" s="35" t="s">
        <v>2</v>
      </c>
      <c r="D10" s="39" t="s">
        <v>98</v>
      </c>
      <c r="E10" s="86"/>
      <c r="F10" s="86"/>
      <c r="G10" s="22">
        <v>40</v>
      </c>
      <c r="H10" s="22">
        <v>1</v>
      </c>
      <c r="I10" s="22">
        <v>6</v>
      </c>
      <c r="J10" s="34">
        <v>40</v>
      </c>
      <c r="K10" s="22">
        <v>1</v>
      </c>
      <c r="L10" s="22">
        <v>4</v>
      </c>
      <c r="M10" s="54">
        <f>E10*G10*H10*I10</f>
        <v>0</v>
      </c>
      <c r="N10" s="54">
        <f>($F10*$J10*$K10*$L10)</f>
        <v>0</v>
      </c>
      <c r="O10" s="54">
        <f t="shared" si="0"/>
        <v>0</v>
      </c>
    </row>
    <row r="11" spans="1:56" s="20" customFormat="1" ht="62.25" customHeight="1">
      <c r="A11" s="196" t="s">
        <v>13</v>
      </c>
      <c r="B11" s="24" t="s">
        <v>0</v>
      </c>
      <c r="C11" s="24" t="s">
        <v>6</v>
      </c>
      <c r="D11" s="39" t="s">
        <v>106</v>
      </c>
      <c r="E11" s="86"/>
      <c r="F11" s="86"/>
      <c r="G11" s="22">
        <v>0</v>
      </c>
      <c r="H11" s="22">
        <v>1</v>
      </c>
      <c r="I11" s="22">
        <v>6</v>
      </c>
      <c r="J11" s="34">
        <v>0</v>
      </c>
      <c r="K11" s="22">
        <v>1</v>
      </c>
      <c r="L11" s="22">
        <v>4</v>
      </c>
      <c r="M11" s="54">
        <f t="shared" ref="M11:M15" si="1">E11*H11*I11</f>
        <v>0</v>
      </c>
      <c r="N11" s="54">
        <f t="shared" ref="N11:N15" si="2">($F11*$K11*$L11)</f>
        <v>0</v>
      </c>
      <c r="O11" s="54">
        <f t="shared" si="0"/>
        <v>0</v>
      </c>
    </row>
    <row r="12" spans="1:56" s="20" customFormat="1" ht="62.25" customHeight="1">
      <c r="A12" s="196"/>
      <c r="B12" s="24" t="s">
        <v>15</v>
      </c>
      <c r="C12" s="24" t="s">
        <v>4</v>
      </c>
      <c r="D12" s="39" t="s">
        <v>106</v>
      </c>
      <c r="E12" s="86"/>
      <c r="F12" s="86"/>
      <c r="G12" s="22">
        <v>0</v>
      </c>
      <c r="H12" s="30">
        <v>1</v>
      </c>
      <c r="I12" s="22">
        <v>6</v>
      </c>
      <c r="J12" s="34">
        <v>0</v>
      </c>
      <c r="K12" s="30">
        <v>1</v>
      </c>
      <c r="L12" s="30">
        <v>4</v>
      </c>
      <c r="M12" s="54">
        <f t="shared" si="1"/>
        <v>0</v>
      </c>
      <c r="N12" s="54">
        <f t="shared" si="2"/>
        <v>0</v>
      </c>
      <c r="O12" s="54">
        <f t="shared" si="0"/>
        <v>0</v>
      </c>
    </row>
    <row r="13" spans="1:56" s="20" customFormat="1" ht="62.25" customHeight="1">
      <c r="A13" s="196"/>
      <c r="B13" s="24" t="s">
        <v>22</v>
      </c>
      <c r="C13" s="24" t="s">
        <v>4</v>
      </c>
      <c r="D13" s="39" t="s">
        <v>106</v>
      </c>
      <c r="E13" s="86"/>
      <c r="F13" s="86"/>
      <c r="G13" s="22">
        <v>0</v>
      </c>
      <c r="H13" s="30">
        <v>1</v>
      </c>
      <c r="I13" s="22">
        <v>6</v>
      </c>
      <c r="J13" s="34">
        <v>0</v>
      </c>
      <c r="K13" s="30">
        <v>1</v>
      </c>
      <c r="L13" s="30">
        <v>4</v>
      </c>
      <c r="M13" s="54">
        <f t="shared" si="1"/>
        <v>0</v>
      </c>
      <c r="N13" s="54">
        <f t="shared" si="2"/>
        <v>0</v>
      </c>
      <c r="O13" s="54">
        <f t="shared" si="0"/>
        <v>0</v>
      </c>
    </row>
    <row r="14" spans="1:56" s="20" customFormat="1" ht="62.25" customHeight="1">
      <c r="A14" s="24" t="s">
        <v>14</v>
      </c>
      <c r="B14" s="24" t="s">
        <v>16</v>
      </c>
      <c r="C14" s="24" t="s">
        <v>70</v>
      </c>
      <c r="D14" s="74" t="s">
        <v>119</v>
      </c>
      <c r="E14" s="86"/>
      <c r="F14" s="87"/>
      <c r="G14" s="22">
        <v>0</v>
      </c>
      <c r="H14" s="30">
        <v>1</v>
      </c>
      <c r="I14" s="22">
        <v>6</v>
      </c>
      <c r="J14" s="34">
        <v>0</v>
      </c>
      <c r="K14" s="30">
        <v>1</v>
      </c>
      <c r="L14" s="30">
        <v>4</v>
      </c>
      <c r="M14" s="54">
        <f t="shared" si="1"/>
        <v>0</v>
      </c>
      <c r="N14" s="54">
        <f t="shared" si="2"/>
        <v>0</v>
      </c>
      <c r="O14" s="54">
        <f t="shared" si="0"/>
        <v>0</v>
      </c>
    </row>
    <row r="15" spans="1:56" s="20" customFormat="1" ht="62.25" customHeight="1">
      <c r="A15" s="35" t="s">
        <v>17</v>
      </c>
      <c r="B15" s="36" t="s">
        <v>11</v>
      </c>
      <c r="C15" s="24" t="s">
        <v>4</v>
      </c>
      <c r="D15" s="63" t="s">
        <v>106</v>
      </c>
      <c r="E15" s="86"/>
      <c r="F15" s="87"/>
      <c r="G15" s="22">
        <v>0</v>
      </c>
      <c r="H15" s="30">
        <v>1</v>
      </c>
      <c r="I15" s="22">
        <v>6</v>
      </c>
      <c r="J15" s="34">
        <v>0</v>
      </c>
      <c r="K15" s="30">
        <v>1</v>
      </c>
      <c r="L15" s="30">
        <v>4</v>
      </c>
      <c r="M15" s="54">
        <f t="shared" si="1"/>
        <v>0</v>
      </c>
      <c r="N15" s="54">
        <f t="shared" si="2"/>
        <v>0</v>
      </c>
      <c r="O15" s="54">
        <f t="shared" si="0"/>
        <v>0</v>
      </c>
    </row>
    <row r="16" spans="1:56" s="20" customFormat="1" ht="62.25" customHeight="1">
      <c r="A16" s="76" t="s">
        <v>120</v>
      </c>
      <c r="B16" s="35" t="s">
        <v>23</v>
      </c>
      <c r="C16" s="35" t="s">
        <v>31</v>
      </c>
      <c r="D16" s="77" t="s">
        <v>132</v>
      </c>
      <c r="E16" s="88"/>
      <c r="F16" s="88"/>
      <c r="G16" s="22">
        <v>0</v>
      </c>
      <c r="H16" s="22">
        <v>0</v>
      </c>
      <c r="I16" s="22">
        <v>0</v>
      </c>
      <c r="J16" s="34">
        <v>0</v>
      </c>
      <c r="K16" s="22">
        <v>0</v>
      </c>
      <c r="L16" s="22">
        <v>0</v>
      </c>
      <c r="M16" s="55">
        <f>E16</f>
        <v>0</v>
      </c>
      <c r="N16" s="55">
        <f>F16</f>
        <v>0</v>
      </c>
      <c r="O16" s="54">
        <f t="shared" si="0"/>
        <v>0</v>
      </c>
    </row>
    <row r="17" spans="1:15" s="48" customFormat="1" ht="19.5" customHeight="1">
      <c r="A17" s="42" t="s">
        <v>81</v>
      </c>
      <c r="B17" s="44"/>
      <c r="C17" s="44"/>
      <c r="D17" s="43"/>
      <c r="E17" s="84"/>
      <c r="F17" s="85"/>
      <c r="G17" s="43"/>
      <c r="H17" s="43"/>
      <c r="I17" s="43"/>
      <c r="J17" s="45"/>
      <c r="K17" s="43"/>
      <c r="L17" s="46"/>
      <c r="M17" s="47">
        <f>SUM(M18:M26)</f>
        <v>0</v>
      </c>
      <c r="N17" s="47">
        <f>SUM(N18:N26)</f>
        <v>0</v>
      </c>
      <c r="O17" s="47">
        <f>SUM(O18:O26)</f>
        <v>0</v>
      </c>
    </row>
    <row r="18" spans="1:15" s="20" customFormat="1" ht="63" customHeight="1">
      <c r="A18" s="197" t="s">
        <v>12</v>
      </c>
      <c r="B18" s="35" t="s">
        <v>8</v>
      </c>
      <c r="C18" s="35" t="s">
        <v>2</v>
      </c>
      <c r="D18" s="39" t="s">
        <v>98</v>
      </c>
      <c r="E18" s="86"/>
      <c r="F18" s="86"/>
      <c r="G18" s="22">
        <v>40</v>
      </c>
      <c r="H18" s="22">
        <v>1</v>
      </c>
      <c r="I18" s="22">
        <v>6</v>
      </c>
      <c r="J18" s="34">
        <v>40</v>
      </c>
      <c r="K18" s="22">
        <v>1</v>
      </c>
      <c r="L18" s="22">
        <v>4</v>
      </c>
      <c r="M18" s="54">
        <f>E18*G18*H18*I18</f>
        <v>0</v>
      </c>
      <c r="N18" s="54">
        <f>($F18*$J18*$K18*$L18)</f>
        <v>0</v>
      </c>
      <c r="O18" s="54">
        <f t="shared" ref="O18:O26" si="3">SUM(M18:N18)</f>
        <v>0</v>
      </c>
    </row>
    <row r="19" spans="1:15" s="20" customFormat="1" ht="63" customHeight="1">
      <c r="A19" s="197"/>
      <c r="B19" s="35" t="s">
        <v>9</v>
      </c>
      <c r="C19" s="35" t="s">
        <v>2</v>
      </c>
      <c r="D19" s="39" t="s">
        <v>98</v>
      </c>
      <c r="E19" s="86"/>
      <c r="F19" s="86"/>
      <c r="G19" s="22">
        <v>40</v>
      </c>
      <c r="H19" s="22">
        <v>1</v>
      </c>
      <c r="I19" s="22">
        <v>6</v>
      </c>
      <c r="J19" s="34">
        <v>40</v>
      </c>
      <c r="K19" s="22">
        <v>1</v>
      </c>
      <c r="L19" s="22">
        <v>4</v>
      </c>
      <c r="M19" s="54">
        <f>E19*G19*H19*I19</f>
        <v>0</v>
      </c>
      <c r="N19" s="54">
        <f>($F19*$J19*$K19*$L19)</f>
        <v>0</v>
      </c>
      <c r="O19" s="54">
        <f t="shared" si="3"/>
        <v>0</v>
      </c>
    </row>
    <row r="20" spans="1:15" s="20" customFormat="1" ht="63" customHeight="1">
      <c r="A20" s="197"/>
      <c r="B20" s="35" t="s">
        <v>10</v>
      </c>
      <c r="C20" s="35" t="s">
        <v>2</v>
      </c>
      <c r="D20" s="39" t="s">
        <v>98</v>
      </c>
      <c r="E20" s="86"/>
      <c r="F20" s="86"/>
      <c r="G20" s="22">
        <v>40</v>
      </c>
      <c r="H20" s="22">
        <v>1</v>
      </c>
      <c r="I20" s="22">
        <v>6</v>
      </c>
      <c r="J20" s="34">
        <v>40</v>
      </c>
      <c r="K20" s="22">
        <v>1</v>
      </c>
      <c r="L20" s="22">
        <v>4</v>
      </c>
      <c r="M20" s="54">
        <f>E20*G20*H20*I20</f>
        <v>0</v>
      </c>
      <c r="N20" s="54">
        <f>($F20*$J20*$K20*$L20)</f>
        <v>0</v>
      </c>
      <c r="O20" s="54">
        <f t="shared" si="3"/>
        <v>0</v>
      </c>
    </row>
    <row r="21" spans="1:15" s="20" customFormat="1" ht="63" customHeight="1">
      <c r="A21" s="196" t="s">
        <v>13</v>
      </c>
      <c r="B21" s="24" t="s">
        <v>0</v>
      </c>
      <c r="C21" s="24" t="s">
        <v>6</v>
      </c>
      <c r="D21" s="39" t="s">
        <v>106</v>
      </c>
      <c r="E21" s="86"/>
      <c r="F21" s="86"/>
      <c r="G21" s="22">
        <v>0</v>
      </c>
      <c r="H21" s="22">
        <v>1</v>
      </c>
      <c r="I21" s="22">
        <v>6</v>
      </c>
      <c r="J21" s="34">
        <v>0</v>
      </c>
      <c r="K21" s="22">
        <v>1</v>
      </c>
      <c r="L21" s="22">
        <v>4</v>
      </c>
      <c r="M21" s="54">
        <f t="shared" ref="M21:M25" si="4">E21*H21*I21</f>
        <v>0</v>
      </c>
      <c r="N21" s="54">
        <f t="shared" ref="N21:N25" si="5">($F21*$K21*$L21)</f>
        <v>0</v>
      </c>
      <c r="O21" s="54">
        <f t="shared" si="3"/>
        <v>0</v>
      </c>
    </row>
    <row r="22" spans="1:15" s="20" customFormat="1" ht="63" customHeight="1">
      <c r="A22" s="196"/>
      <c r="B22" s="24" t="s">
        <v>15</v>
      </c>
      <c r="C22" s="24" t="s">
        <v>4</v>
      </c>
      <c r="D22" s="39" t="s">
        <v>106</v>
      </c>
      <c r="E22" s="86"/>
      <c r="F22" s="86"/>
      <c r="G22" s="22">
        <v>0</v>
      </c>
      <c r="H22" s="30">
        <v>1</v>
      </c>
      <c r="I22" s="22">
        <v>6</v>
      </c>
      <c r="J22" s="34">
        <v>0</v>
      </c>
      <c r="K22" s="30">
        <v>1</v>
      </c>
      <c r="L22" s="30">
        <v>4</v>
      </c>
      <c r="M22" s="54">
        <f t="shared" si="4"/>
        <v>0</v>
      </c>
      <c r="N22" s="54">
        <f t="shared" si="5"/>
        <v>0</v>
      </c>
      <c r="O22" s="54">
        <f t="shared" si="3"/>
        <v>0</v>
      </c>
    </row>
    <row r="23" spans="1:15" s="20" customFormat="1" ht="63" customHeight="1">
      <c r="A23" s="196"/>
      <c r="B23" s="24" t="s">
        <v>22</v>
      </c>
      <c r="C23" s="24" t="s">
        <v>4</v>
      </c>
      <c r="D23" s="39" t="s">
        <v>106</v>
      </c>
      <c r="E23" s="86"/>
      <c r="F23" s="86"/>
      <c r="G23" s="22">
        <v>0</v>
      </c>
      <c r="H23" s="30">
        <v>1</v>
      </c>
      <c r="I23" s="22">
        <v>6</v>
      </c>
      <c r="J23" s="34">
        <v>0</v>
      </c>
      <c r="K23" s="30">
        <v>1</v>
      </c>
      <c r="L23" s="30">
        <v>4</v>
      </c>
      <c r="M23" s="54">
        <f t="shared" si="4"/>
        <v>0</v>
      </c>
      <c r="N23" s="54">
        <f t="shared" si="5"/>
        <v>0</v>
      </c>
      <c r="O23" s="54">
        <f t="shared" si="3"/>
        <v>0</v>
      </c>
    </row>
    <row r="24" spans="1:15" s="20" customFormat="1" ht="63" customHeight="1">
      <c r="A24" s="24" t="s">
        <v>14</v>
      </c>
      <c r="B24" s="24" t="s">
        <v>16</v>
      </c>
      <c r="C24" s="24" t="s">
        <v>30</v>
      </c>
      <c r="D24" s="74" t="s">
        <v>119</v>
      </c>
      <c r="E24" s="86"/>
      <c r="F24" s="87"/>
      <c r="G24" s="22">
        <v>0</v>
      </c>
      <c r="H24" s="30">
        <v>1</v>
      </c>
      <c r="I24" s="22">
        <v>6</v>
      </c>
      <c r="J24" s="34">
        <v>0</v>
      </c>
      <c r="K24" s="30">
        <v>1</v>
      </c>
      <c r="L24" s="30">
        <v>4</v>
      </c>
      <c r="M24" s="54">
        <f t="shared" si="4"/>
        <v>0</v>
      </c>
      <c r="N24" s="54">
        <f t="shared" si="5"/>
        <v>0</v>
      </c>
      <c r="O24" s="54">
        <f t="shared" si="3"/>
        <v>0</v>
      </c>
    </row>
    <row r="25" spans="1:15" s="20" customFormat="1" ht="63" customHeight="1">
      <c r="A25" s="35" t="s">
        <v>17</v>
      </c>
      <c r="B25" s="36" t="s">
        <v>11</v>
      </c>
      <c r="C25" s="24" t="s">
        <v>4</v>
      </c>
      <c r="D25" s="63" t="s">
        <v>106</v>
      </c>
      <c r="E25" s="86"/>
      <c r="F25" s="87"/>
      <c r="G25" s="22">
        <v>0</v>
      </c>
      <c r="H25" s="30">
        <v>1</v>
      </c>
      <c r="I25" s="22">
        <v>6</v>
      </c>
      <c r="J25" s="34">
        <v>0</v>
      </c>
      <c r="K25" s="30">
        <v>1</v>
      </c>
      <c r="L25" s="30">
        <v>4</v>
      </c>
      <c r="M25" s="54">
        <f t="shared" si="4"/>
        <v>0</v>
      </c>
      <c r="N25" s="54">
        <f t="shared" si="5"/>
        <v>0</v>
      </c>
      <c r="O25" s="54">
        <f t="shared" si="3"/>
        <v>0</v>
      </c>
    </row>
    <row r="26" spans="1:15" s="20" customFormat="1" ht="63" customHeight="1">
      <c r="A26" s="76" t="s">
        <v>120</v>
      </c>
      <c r="B26" s="35" t="s">
        <v>23</v>
      </c>
      <c r="C26" s="35" t="s">
        <v>31</v>
      </c>
      <c r="D26" s="77" t="s">
        <v>132</v>
      </c>
      <c r="E26" s="88"/>
      <c r="F26" s="88"/>
      <c r="G26" s="22">
        <v>0</v>
      </c>
      <c r="H26" s="22">
        <v>0</v>
      </c>
      <c r="I26" s="22">
        <v>0</v>
      </c>
      <c r="J26" s="34">
        <v>0</v>
      </c>
      <c r="K26" s="22">
        <v>0</v>
      </c>
      <c r="L26" s="22">
        <v>0</v>
      </c>
      <c r="M26" s="55">
        <f>E26</f>
        <v>0</v>
      </c>
      <c r="N26" s="55">
        <f>F26</f>
        <v>0</v>
      </c>
      <c r="O26" s="54">
        <f t="shared" si="3"/>
        <v>0</v>
      </c>
    </row>
    <row r="27" spans="1:15" s="48" customFormat="1" ht="19.5" customHeight="1">
      <c r="A27" s="42" t="s">
        <v>80</v>
      </c>
      <c r="B27" s="44"/>
      <c r="C27" s="44"/>
      <c r="D27" s="43"/>
      <c r="E27" s="84"/>
      <c r="F27" s="85"/>
      <c r="G27" s="43"/>
      <c r="H27" s="43"/>
      <c r="I27" s="43"/>
      <c r="J27" s="45"/>
      <c r="K27" s="43"/>
      <c r="L27" s="46"/>
      <c r="M27" s="47">
        <f>SUM(M28:M36)</f>
        <v>0</v>
      </c>
      <c r="N27" s="47">
        <f>SUM(N28:N36)</f>
        <v>0</v>
      </c>
      <c r="O27" s="47">
        <f>SUM(O28:O36)</f>
        <v>0</v>
      </c>
    </row>
    <row r="28" spans="1:15" s="20" customFormat="1" ht="63" customHeight="1">
      <c r="A28" s="197" t="s">
        <v>12</v>
      </c>
      <c r="B28" s="35" t="s">
        <v>8</v>
      </c>
      <c r="C28" s="35" t="s">
        <v>2</v>
      </c>
      <c r="D28" s="39" t="s">
        <v>98</v>
      </c>
      <c r="E28" s="86"/>
      <c r="F28" s="86"/>
      <c r="G28" s="22">
        <v>40</v>
      </c>
      <c r="H28" s="22">
        <v>1</v>
      </c>
      <c r="I28" s="22">
        <v>6</v>
      </c>
      <c r="J28" s="34">
        <v>40</v>
      </c>
      <c r="K28" s="22">
        <v>1</v>
      </c>
      <c r="L28" s="22">
        <v>4</v>
      </c>
      <c r="M28" s="54">
        <f>E28*G28*H28*I28</f>
        <v>0</v>
      </c>
      <c r="N28" s="54">
        <f>($F28*$J28*$K28*$L28)</f>
        <v>0</v>
      </c>
      <c r="O28" s="54">
        <f t="shared" ref="O28:O36" si="6">SUM(M28:N28)</f>
        <v>0</v>
      </c>
    </row>
    <row r="29" spans="1:15" s="20" customFormat="1" ht="63" customHeight="1">
      <c r="A29" s="197"/>
      <c r="B29" s="35" t="s">
        <v>9</v>
      </c>
      <c r="C29" s="35" t="s">
        <v>2</v>
      </c>
      <c r="D29" s="39" t="s">
        <v>98</v>
      </c>
      <c r="E29" s="86"/>
      <c r="F29" s="86"/>
      <c r="G29" s="22">
        <v>40</v>
      </c>
      <c r="H29" s="22">
        <v>1</v>
      </c>
      <c r="I29" s="22">
        <v>6</v>
      </c>
      <c r="J29" s="34">
        <v>40</v>
      </c>
      <c r="K29" s="22">
        <v>1</v>
      </c>
      <c r="L29" s="22">
        <v>4</v>
      </c>
      <c r="M29" s="54">
        <f>E29*G29*H29*I29</f>
        <v>0</v>
      </c>
      <c r="N29" s="54">
        <f>($F29*$J29*$K29*$L29)</f>
        <v>0</v>
      </c>
      <c r="O29" s="54">
        <f t="shared" si="6"/>
        <v>0</v>
      </c>
    </row>
    <row r="30" spans="1:15" s="20" customFormat="1" ht="63" customHeight="1">
      <c r="A30" s="197"/>
      <c r="B30" s="35" t="s">
        <v>10</v>
      </c>
      <c r="C30" s="35" t="s">
        <v>2</v>
      </c>
      <c r="D30" s="39" t="s">
        <v>98</v>
      </c>
      <c r="E30" s="86"/>
      <c r="F30" s="86"/>
      <c r="G30" s="22">
        <v>40</v>
      </c>
      <c r="H30" s="22">
        <v>1</v>
      </c>
      <c r="I30" s="22">
        <v>6</v>
      </c>
      <c r="J30" s="34">
        <v>40</v>
      </c>
      <c r="K30" s="22">
        <v>1</v>
      </c>
      <c r="L30" s="22">
        <v>4</v>
      </c>
      <c r="M30" s="54">
        <f>E30*G30*H30*I30</f>
        <v>0</v>
      </c>
      <c r="N30" s="54">
        <f>($F30*$J30*$K30*$L30)</f>
        <v>0</v>
      </c>
      <c r="O30" s="54">
        <f t="shared" si="6"/>
        <v>0</v>
      </c>
    </row>
    <row r="31" spans="1:15" s="20" customFormat="1" ht="63" customHeight="1">
      <c r="A31" s="196" t="s">
        <v>13</v>
      </c>
      <c r="B31" s="24" t="s">
        <v>0</v>
      </c>
      <c r="C31" s="24" t="s">
        <v>6</v>
      </c>
      <c r="D31" s="39" t="s">
        <v>106</v>
      </c>
      <c r="E31" s="86"/>
      <c r="F31" s="86"/>
      <c r="G31" s="22">
        <v>0</v>
      </c>
      <c r="H31" s="22">
        <v>1</v>
      </c>
      <c r="I31" s="22">
        <v>6</v>
      </c>
      <c r="J31" s="34">
        <v>0</v>
      </c>
      <c r="K31" s="22">
        <v>1</v>
      </c>
      <c r="L31" s="22">
        <v>4</v>
      </c>
      <c r="M31" s="54">
        <f t="shared" ref="M31:M35" si="7">E31*H31*I31</f>
        <v>0</v>
      </c>
      <c r="N31" s="54">
        <f t="shared" ref="N31:N35" si="8">($F31*$K31*$L31)</f>
        <v>0</v>
      </c>
      <c r="O31" s="54">
        <f t="shared" si="6"/>
        <v>0</v>
      </c>
    </row>
    <row r="32" spans="1:15" s="20" customFormat="1" ht="63" customHeight="1">
      <c r="A32" s="196"/>
      <c r="B32" s="24" t="s">
        <v>15</v>
      </c>
      <c r="C32" s="24" t="s">
        <v>4</v>
      </c>
      <c r="D32" s="39" t="s">
        <v>106</v>
      </c>
      <c r="E32" s="86"/>
      <c r="F32" s="86"/>
      <c r="G32" s="22">
        <v>0</v>
      </c>
      <c r="H32" s="30">
        <v>1</v>
      </c>
      <c r="I32" s="22">
        <v>6</v>
      </c>
      <c r="J32" s="34">
        <v>0</v>
      </c>
      <c r="K32" s="30">
        <v>1</v>
      </c>
      <c r="L32" s="30">
        <v>4</v>
      </c>
      <c r="M32" s="54">
        <f t="shared" si="7"/>
        <v>0</v>
      </c>
      <c r="N32" s="54">
        <f t="shared" si="8"/>
        <v>0</v>
      </c>
      <c r="O32" s="54">
        <f t="shared" si="6"/>
        <v>0</v>
      </c>
    </row>
    <row r="33" spans="1:15" s="20" customFormat="1" ht="63" customHeight="1">
      <c r="A33" s="196"/>
      <c r="B33" s="24" t="s">
        <v>22</v>
      </c>
      <c r="C33" s="24" t="s">
        <v>4</v>
      </c>
      <c r="D33" s="39" t="s">
        <v>106</v>
      </c>
      <c r="E33" s="86"/>
      <c r="F33" s="86"/>
      <c r="G33" s="22">
        <v>0</v>
      </c>
      <c r="H33" s="30">
        <v>1</v>
      </c>
      <c r="I33" s="22">
        <v>6</v>
      </c>
      <c r="J33" s="34">
        <v>0</v>
      </c>
      <c r="K33" s="30">
        <v>1</v>
      </c>
      <c r="L33" s="30">
        <v>4</v>
      </c>
      <c r="M33" s="54">
        <f t="shared" si="7"/>
        <v>0</v>
      </c>
      <c r="N33" s="54">
        <f t="shared" si="8"/>
        <v>0</v>
      </c>
      <c r="O33" s="54">
        <f t="shared" si="6"/>
        <v>0</v>
      </c>
    </row>
    <row r="34" spans="1:15" s="20" customFormat="1" ht="63" customHeight="1">
      <c r="A34" s="24" t="s">
        <v>14</v>
      </c>
      <c r="B34" s="24" t="s">
        <v>16</v>
      </c>
      <c r="C34" s="24" t="s">
        <v>30</v>
      </c>
      <c r="D34" s="74" t="s">
        <v>119</v>
      </c>
      <c r="E34" s="86"/>
      <c r="F34" s="87"/>
      <c r="G34" s="22">
        <v>0</v>
      </c>
      <c r="H34" s="30">
        <v>1</v>
      </c>
      <c r="I34" s="22">
        <v>6</v>
      </c>
      <c r="J34" s="34">
        <v>0</v>
      </c>
      <c r="K34" s="30">
        <v>1</v>
      </c>
      <c r="L34" s="30">
        <v>4</v>
      </c>
      <c r="M34" s="54">
        <f t="shared" si="7"/>
        <v>0</v>
      </c>
      <c r="N34" s="54">
        <f t="shared" si="8"/>
        <v>0</v>
      </c>
      <c r="O34" s="54">
        <f t="shared" si="6"/>
        <v>0</v>
      </c>
    </row>
    <row r="35" spans="1:15" s="20" customFormat="1" ht="63" customHeight="1">
      <c r="A35" s="35" t="s">
        <v>17</v>
      </c>
      <c r="B35" s="36" t="s">
        <v>11</v>
      </c>
      <c r="C35" s="24" t="s">
        <v>4</v>
      </c>
      <c r="D35" s="63" t="s">
        <v>106</v>
      </c>
      <c r="E35" s="86"/>
      <c r="F35" s="87"/>
      <c r="G35" s="22">
        <v>0</v>
      </c>
      <c r="H35" s="30">
        <v>1</v>
      </c>
      <c r="I35" s="22">
        <v>6</v>
      </c>
      <c r="J35" s="34">
        <v>0</v>
      </c>
      <c r="K35" s="30">
        <v>1</v>
      </c>
      <c r="L35" s="30">
        <v>4</v>
      </c>
      <c r="M35" s="54">
        <f t="shared" si="7"/>
        <v>0</v>
      </c>
      <c r="N35" s="54">
        <f t="shared" si="8"/>
        <v>0</v>
      </c>
      <c r="O35" s="54">
        <f t="shared" si="6"/>
        <v>0</v>
      </c>
    </row>
    <row r="36" spans="1:15" s="20" customFormat="1" ht="63" customHeight="1">
      <c r="A36" s="76" t="s">
        <v>120</v>
      </c>
      <c r="B36" s="35" t="s">
        <v>23</v>
      </c>
      <c r="C36" s="35" t="s">
        <v>31</v>
      </c>
      <c r="D36" s="77" t="s">
        <v>132</v>
      </c>
      <c r="E36" s="86"/>
      <c r="F36" s="87"/>
      <c r="G36" s="22">
        <v>0</v>
      </c>
      <c r="H36" s="22">
        <v>0</v>
      </c>
      <c r="I36" s="22">
        <v>0</v>
      </c>
      <c r="J36" s="34">
        <v>0</v>
      </c>
      <c r="K36" s="22">
        <v>0</v>
      </c>
      <c r="L36" s="22">
        <v>0</v>
      </c>
      <c r="M36" s="55">
        <f>E36</f>
        <v>0</v>
      </c>
      <c r="N36" s="55">
        <f>F36</f>
        <v>0</v>
      </c>
      <c r="O36" s="54">
        <f t="shared" si="6"/>
        <v>0</v>
      </c>
    </row>
  </sheetData>
  <sheetProtection sheet="1" objects="1" scenarios="1"/>
  <mergeCells count="16">
    <mergeCell ref="B1:E1"/>
    <mergeCell ref="D3:D5"/>
    <mergeCell ref="M3:N3"/>
    <mergeCell ref="O3:O5"/>
    <mergeCell ref="E3:F3"/>
    <mergeCell ref="G3:L3"/>
    <mergeCell ref="J4:L4"/>
    <mergeCell ref="A3:A5"/>
    <mergeCell ref="B3:B5"/>
    <mergeCell ref="C3:C5"/>
    <mergeCell ref="A31:A33"/>
    <mergeCell ref="A28:A30"/>
    <mergeCell ref="A11:A13"/>
    <mergeCell ref="A8:A10"/>
    <mergeCell ref="A18:A20"/>
    <mergeCell ref="A21:A23"/>
  </mergeCells>
  <pageMargins left="0.7" right="0.7" top="0.75" bottom="0.75" header="0.3" footer="0.3"/>
  <pageSetup scale="65" fitToWidth="4" orientation="landscape" horizontalDpi="200" verticalDpi="200" r:id="rId1"/>
  <headerFooter>
    <oddHeader>&amp;C&amp;"-,Bold"&amp;16Appendix G -- Line Item Pricing Form            RFP 0911 (Periodic Assessment Program)</oddHeader>
  </headerFooter>
  <rowBreaks count="2" manualBreakCount="2">
    <brk id="16" max="16383" man="1"/>
    <brk id="26" max="16383" man="1"/>
  </rowBreaks>
  <colBreaks count="3" manualBreakCount="3">
    <brk id="15" max="1048575" man="1"/>
    <brk id="31" max="1048575" man="1"/>
    <brk id="4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O39"/>
  <sheetViews>
    <sheetView view="pageLayout" topLeftCell="A20" zoomScale="75" zoomScaleNormal="70" zoomScalePageLayoutView="75" workbookViewId="0">
      <selection activeCell="B1" sqref="B1:E1"/>
    </sheetView>
  </sheetViews>
  <sheetFormatPr defaultRowHeight="15.75"/>
  <cols>
    <col min="1" max="1" width="24.7109375" style="37" customWidth="1"/>
    <col min="2" max="3" width="18.5703125" style="38" customWidth="1"/>
    <col min="4" max="4" width="20.7109375" style="25" customWidth="1"/>
    <col min="5" max="5" width="15.7109375" style="89" customWidth="1"/>
    <col min="6" max="6" width="17.7109375" style="89" customWidth="1"/>
    <col min="7" max="7" width="0.5703125" style="1" hidden="1" customWidth="1"/>
    <col min="8" max="12" width="9.140625" style="1" hidden="1" customWidth="1"/>
    <col min="13" max="14" width="25.7109375" style="1" customWidth="1"/>
    <col min="15" max="15" width="20.85546875" style="1" customWidth="1"/>
  </cols>
  <sheetData>
    <row r="1" spans="1:15" s="1" customFormat="1" ht="19.5" thickBot="1">
      <c r="A1" s="187" t="s">
        <v>140</v>
      </c>
      <c r="B1" s="198"/>
      <c r="C1" s="199"/>
      <c r="D1" s="199"/>
      <c r="E1" s="199"/>
      <c r="F1" s="89"/>
    </row>
    <row r="2" spans="1:15" s="1" customFormat="1">
      <c r="A2" s="37"/>
      <c r="B2" s="38"/>
      <c r="C2" s="38"/>
      <c r="D2" s="25"/>
      <c r="E2" s="89"/>
      <c r="F2" s="89"/>
    </row>
    <row r="3" spans="1:15" ht="15">
      <c r="A3" s="194" t="s">
        <v>3</v>
      </c>
      <c r="B3" s="194" t="s">
        <v>33</v>
      </c>
      <c r="C3" s="194" t="s">
        <v>1</v>
      </c>
      <c r="D3" s="194" t="s">
        <v>7</v>
      </c>
      <c r="E3" s="202"/>
      <c r="F3" s="202"/>
      <c r="G3" s="203"/>
      <c r="H3" s="203"/>
      <c r="I3" s="203"/>
      <c r="J3" s="203"/>
      <c r="K3" s="203"/>
      <c r="L3" s="203"/>
      <c r="M3" s="200"/>
      <c r="N3" s="200"/>
      <c r="O3" s="201" t="s">
        <v>26</v>
      </c>
    </row>
    <row r="4" spans="1:15" ht="42.75" customHeight="1">
      <c r="A4" s="194"/>
      <c r="B4" s="195"/>
      <c r="C4" s="195"/>
      <c r="D4" s="194"/>
      <c r="E4" s="90" t="s">
        <v>102</v>
      </c>
      <c r="F4" s="91" t="s">
        <v>107</v>
      </c>
      <c r="G4" s="31" t="s">
        <v>75</v>
      </c>
      <c r="H4" s="31"/>
      <c r="I4" s="31"/>
      <c r="J4" s="205" t="s">
        <v>76</v>
      </c>
      <c r="K4" s="206"/>
      <c r="L4" s="206"/>
      <c r="M4" s="17" t="s">
        <v>102</v>
      </c>
      <c r="N4" s="64" t="s">
        <v>107</v>
      </c>
      <c r="O4" s="201"/>
    </row>
    <row r="5" spans="1:15" ht="60" customHeight="1">
      <c r="A5" s="194"/>
      <c r="B5" s="195"/>
      <c r="C5" s="195"/>
      <c r="D5" s="194"/>
      <c r="E5" s="80" t="s">
        <v>101</v>
      </c>
      <c r="F5" s="81" t="s">
        <v>101</v>
      </c>
      <c r="G5" s="21" t="s">
        <v>25</v>
      </c>
      <c r="H5" s="21" t="s">
        <v>29</v>
      </c>
      <c r="I5" s="21" t="s">
        <v>28</v>
      </c>
      <c r="J5" s="33" t="s">
        <v>25</v>
      </c>
      <c r="K5" s="21" t="s">
        <v>29</v>
      </c>
      <c r="L5" s="21" t="s">
        <v>28</v>
      </c>
      <c r="M5" s="40" t="s">
        <v>99</v>
      </c>
      <c r="N5" s="40" t="s">
        <v>99</v>
      </c>
      <c r="O5" s="201"/>
    </row>
    <row r="6" spans="1:15" ht="19.5" customHeight="1">
      <c r="A6" s="3"/>
      <c r="B6" s="28"/>
      <c r="C6" s="28"/>
      <c r="D6" s="3"/>
      <c r="E6" s="82"/>
      <c r="F6" s="83"/>
      <c r="G6" s="6"/>
      <c r="H6" s="6"/>
      <c r="I6" s="6"/>
      <c r="J6" s="5"/>
      <c r="K6" s="5"/>
      <c r="L6" s="5"/>
      <c r="M6" s="6"/>
      <c r="N6" s="5"/>
      <c r="O6" s="3"/>
    </row>
    <row r="7" spans="1:15" s="48" customFormat="1" ht="19.5" customHeight="1">
      <c r="A7" s="42" t="s">
        <v>87</v>
      </c>
      <c r="B7" s="44"/>
      <c r="C7" s="44"/>
      <c r="D7" s="43"/>
      <c r="E7" s="84"/>
      <c r="F7" s="85"/>
      <c r="G7" s="43"/>
      <c r="H7" s="43"/>
      <c r="I7" s="43"/>
      <c r="J7" s="43"/>
      <c r="K7" s="43"/>
      <c r="L7" s="46"/>
      <c r="M7" s="47">
        <f>SUM(M8:M17)</f>
        <v>0</v>
      </c>
      <c r="N7" s="47">
        <f>SUM(N8:N17)</f>
        <v>0</v>
      </c>
      <c r="O7" s="47">
        <f>SUM(O8:O17)</f>
        <v>0</v>
      </c>
    </row>
    <row r="8" spans="1:15" s="20" customFormat="1" ht="63" customHeight="1">
      <c r="A8" s="197" t="s">
        <v>12</v>
      </c>
      <c r="B8" s="35" t="s">
        <v>8</v>
      </c>
      <c r="C8" s="134" t="s">
        <v>2</v>
      </c>
      <c r="D8" s="39" t="s">
        <v>98</v>
      </c>
      <c r="E8" s="86"/>
      <c r="F8" s="86"/>
      <c r="G8" s="22">
        <v>40</v>
      </c>
      <c r="H8" s="22">
        <v>1</v>
      </c>
      <c r="I8" s="22">
        <v>6</v>
      </c>
      <c r="J8" s="22">
        <v>40</v>
      </c>
      <c r="K8" s="22">
        <v>1</v>
      </c>
      <c r="L8" s="22">
        <v>4</v>
      </c>
      <c r="M8" s="54">
        <f>E8*G8*H8*I8</f>
        <v>0</v>
      </c>
      <c r="N8" s="54">
        <f>F8*J8*K8*L8</f>
        <v>0</v>
      </c>
      <c r="O8" s="54">
        <f t="shared" ref="O8:O17" si="0">SUM(M8:N8)</f>
        <v>0</v>
      </c>
    </row>
    <row r="9" spans="1:15" s="20" customFormat="1" ht="63" customHeight="1">
      <c r="A9" s="197"/>
      <c r="B9" s="35" t="s">
        <v>9</v>
      </c>
      <c r="C9" s="134" t="s">
        <v>2</v>
      </c>
      <c r="D9" s="39" t="s">
        <v>98</v>
      </c>
      <c r="E9" s="86"/>
      <c r="F9" s="86"/>
      <c r="G9" s="22">
        <v>40</v>
      </c>
      <c r="H9" s="22">
        <v>1</v>
      </c>
      <c r="I9" s="22">
        <v>6</v>
      </c>
      <c r="J9" s="22">
        <v>40</v>
      </c>
      <c r="K9" s="22">
        <v>1</v>
      </c>
      <c r="L9" s="22">
        <v>4</v>
      </c>
      <c r="M9" s="54">
        <f>E9*G9*H9*I9</f>
        <v>0</v>
      </c>
      <c r="N9" s="54">
        <f>F9*J9*K9*L9</f>
        <v>0</v>
      </c>
      <c r="O9" s="54">
        <f t="shared" si="0"/>
        <v>0</v>
      </c>
    </row>
    <row r="10" spans="1:15" s="20" customFormat="1" ht="63" customHeight="1">
      <c r="A10" s="197"/>
      <c r="B10" s="35" t="s">
        <v>10</v>
      </c>
      <c r="C10" s="35" t="s">
        <v>2</v>
      </c>
      <c r="D10" s="39" t="s">
        <v>98</v>
      </c>
      <c r="E10" s="86"/>
      <c r="F10" s="86"/>
      <c r="G10" s="22">
        <v>40</v>
      </c>
      <c r="H10" s="22">
        <v>1</v>
      </c>
      <c r="I10" s="22">
        <v>6</v>
      </c>
      <c r="J10" s="22">
        <v>40</v>
      </c>
      <c r="K10" s="22">
        <v>1</v>
      </c>
      <c r="L10" s="22">
        <v>4</v>
      </c>
      <c r="M10" s="54">
        <f>E10*G10*H10*I10</f>
        <v>0</v>
      </c>
      <c r="N10" s="54">
        <f>F10*J10*K10*L10</f>
        <v>0</v>
      </c>
      <c r="O10" s="54">
        <f t="shared" si="0"/>
        <v>0</v>
      </c>
    </row>
    <row r="11" spans="1:15" s="20" customFormat="1" ht="63" customHeight="1">
      <c r="A11" s="196" t="s">
        <v>13</v>
      </c>
      <c r="B11" s="24" t="s">
        <v>0</v>
      </c>
      <c r="C11" s="24" t="s">
        <v>6</v>
      </c>
      <c r="D11" s="39" t="s">
        <v>106</v>
      </c>
      <c r="E11" s="86"/>
      <c r="F11" s="86"/>
      <c r="G11" s="22">
        <v>0</v>
      </c>
      <c r="H11" s="22">
        <v>1</v>
      </c>
      <c r="I11" s="22">
        <v>6</v>
      </c>
      <c r="J11" s="22">
        <v>0</v>
      </c>
      <c r="K11" s="22">
        <v>1</v>
      </c>
      <c r="L11" s="22">
        <v>4</v>
      </c>
      <c r="M11" s="54">
        <f t="shared" ref="M11:M16" si="1">E11*H11*I11</f>
        <v>0</v>
      </c>
      <c r="N11" s="54">
        <f t="shared" ref="N11:N16" si="2">F11*K11*L11</f>
        <v>0</v>
      </c>
      <c r="O11" s="54">
        <f t="shared" si="0"/>
        <v>0</v>
      </c>
    </row>
    <row r="12" spans="1:15" s="20" customFormat="1" ht="63" customHeight="1">
      <c r="A12" s="196"/>
      <c r="B12" s="24" t="s">
        <v>15</v>
      </c>
      <c r="C12" s="24" t="s">
        <v>4</v>
      </c>
      <c r="D12" s="39" t="s">
        <v>106</v>
      </c>
      <c r="E12" s="86"/>
      <c r="F12" s="86"/>
      <c r="G12" s="22">
        <v>0</v>
      </c>
      <c r="H12" s="30">
        <v>1</v>
      </c>
      <c r="I12" s="22">
        <v>6</v>
      </c>
      <c r="J12" s="22">
        <v>0</v>
      </c>
      <c r="K12" s="30">
        <v>1</v>
      </c>
      <c r="L12" s="30">
        <v>4</v>
      </c>
      <c r="M12" s="54">
        <f t="shared" si="1"/>
        <v>0</v>
      </c>
      <c r="N12" s="54">
        <f t="shared" si="2"/>
        <v>0</v>
      </c>
      <c r="O12" s="54">
        <f t="shared" si="0"/>
        <v>0</v>
      </c>
    </row>
    <row r="13" spans="1:15" s="20" customFormat="1" ht="63" customHeight="1">
      <c r="A13" s="196"/>
      <c r="B13" s="24" t="s">
        <v>22</v>
      </c>
      <c r="C13" s="24" t="s">
        <v>4</v>
      </c>
      <c r="D13" s="39" t="s">
        <v>106</v>
      </c>
      <c r="E13" s="86"/>
      <c r="F13" s="86"/>
      <c r="G13" s="22">
        <v>0</v>
      </c>
      <c r="H13" s="30">
        <v>1</v>
      </c>
      <c r="I13" s="22">
        <v>6</v>
      </c>
      <c r="J13" s="22">
        <v>0</v>
      </c>
      <c r="K13" s="30">
        <v>1</v>
      </c>
      <c r="L13" s="30">
        <v>4</v>
      </c>
      <c r="M13" s="54">
        <f t="shared" si="1"/>
        <v>0</v>
      </c>
      <c r="N13" s="54">
        <f t="shared" si="2"/>
        <v>0</v>
      </c>
      <c r="O13" s="54">
        <f t="shared" si="0"/>
        <v>0</v>
      </c>
    </row>
    <row r="14" spans="1:15" s="20" customFormat="1" ht="63" customHeight="1">
      <c r="A14" s="24" t="s">
        <v>14</v>
      </c>
      <c r="B14" s="24" t="s">
        <v>16</v>
      </c>
      <c r="C14" s="24" t="s">
        <v>70</v>
      </c>
      <c r="D14" s="74" t="s">
        <v>119</v>
      </c>
      <c r="E14" s="86"/>
      <c r="F14" s="86"/>
      <c r="G14" s="22">
        <v>0</v>
      </c>
      <c r="H14" s="30">
        <v>1</v>
      </c>
      <c r="I14" s="22">
        <v>6</v>
      </c>
      <c r="J14" s="22">
        <v>0</v>
      </c>
      <c r="K14" s="30">
        <v>1</v>
      </c>
      <c r="L14" s="30">
        <v>4</v>
      </c>
      <c r="M14" s="54">
        <f t="shared" si="1"/>
        <v>0</v>
      </c>
      <c r="N14" s="54">
        <f t="shared" si="2"/>
        <v>0</v>
      </c>
      <c r="O14" s="54">
        <f t="shared" si="0"/>
        <v>0</v>
      </c>
    </row>
    <row r="15" spans="1:15" s="20" customFormat="1" ht="63" customHeight="1">
      <c r="A15" s="24" t="s">
        <v>32</v>
      </c>
      <c r="B15" s="24" t="s">
        <v>5</v>
      </c>
      <c r="C15" s="24" t="s">
        <v>4</v>
      </c>
      <c r="D15" s="63" t="s">
        <v>106</v>
      </c>
      <c r="E15" s="86"/>
      <c r="F15" s="86"/>
      <c r="G15" s="22">
        <v>0</v>
      </c>
      <c r="H15" s="30">
        <v>1</v>
      </c>
      <c r="I15" s="22">
        <v>6</v>
      </c>
      <c r="J15" s="22">
        <v>0</v>
      </c>
      <c r="K15" s="30">
        <v>1</v>
      </c>
      <c r="L15" s="30">
        <v>4</v>
      </c>
      <c r="M15" s="54">
        <f t="shared" si="1"/>
        <v>0</v>
      </c>
      <c r="N15" s="54">
        <f t="shared" si="2"/>
        <v>0</v>
      </c>
      <c r="O15" s="54">
        <f t="shared" si="0"/>
        <v>0</v>
      </c>
    </row>
    <row r="16" spans="1:15" s="20" customFormat="1" ht="63" customHeight="1">
      <c r="A16" s="35" t="s">
        <v>17</v>
      </c>
      <c r="B16" s="36" t="s">
        <v>11</v>
      </c>
      <c r="C16" s="24" t="s">
        <v>4</v>
      </c>
      <c r="D16" s="63" t="s">
        <v>106</v>
      </c>
      <c r="E16" s="86"/>
      <c r="F16" s="86"/>
      <c r="G16" s="22">
        <v>0</v>
      </c>
      <c r="H16" s="30">
        <v>1</v>
      </c>
      <c r="I16" s="22">
        <v>6</v>
      </c>
      <c r="J16" s="22">
        <v>0</v>
      </c>
      <c r="K16" s="30">
        <v>1</v>
      </c>
      <c r="L16" s="30">
        <v>4</v>
      </c>
      <c r="M16" s="54">
        <f t="shared" si="1"/>
        <v>0</v>
      </c>
      <c r="N16" s="54">
        <f t="shared" si="2"/>
        <v>0</v>
      </c>
      <c r="O16" s="54">
        <f t="shared" si="0"/>
        <v>0</v>
      </c>
    </row>
    <row r="17" spans="1:15" s="20" customFormat="1" ht="63" customHeight="1">
      <c r="A17" s="76" t="s">
        <v>120</v>
      </c>
      <c r="B17" s="35" t="s">
        <v>23</v>
      </c>
      <c r="C17" s="35" t="s">
        <v>31</v>
      </c>
      <c r="D17" s="77" t="s">
        <v>132</v>
      </c>
      <c r="E17" s="86"/>
      <c r="F17" s="86"/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55">
        <f>E17</f>
        <v>0</v>
      </c>
      <c r="N17" s="55">
        <f>F17</f>
        <v>0</v>
      </c>
      <c r="O17" s="54">
        <f t="shared" si="0"/>
        <v>0</v>
      </c>
    </row>
    <row r="18" spans="1:15" s="48" customFormat="1" ht="19.5" customHeight="1">
      <c r="A18" s="42" t="s">
        <v>86</v>
      </c>
      <c r="B18" s="44"/>
      <c r="C18" s="44"/>
      <c r="D18" s="43"/>
      <c r="E18" s="84"/>
      <c r="F18" s="85"/>
      <c r="G18" s="49"/>
      <c r="H18" s="43"/>
      <c r="I18" s="43"/>
      <c r="J18" s="43"/>
      <c r="K18" s="43"/>
      <c r="L18" s="46"/>
      <c r="M18" s="47">
        <f>SUM(M19:M28)</f>
        <v>0</v>
      </c>
      <c r="N18" s="47">
        <f>SUM(N19:N28)</f>
        <v>0</v>
      </c>
      <c r="O18" s="47">
        <f>SUM(O19:O28)</f>
        <v>0</v>
      </c>
    </row>
    <row r="19" spans="1:15" s="20" customFormat="1" ht="63" customHeight="1">
      <c r="A19" s="197" t="s">
        <v>12</v>
      </c>
      <c r="B19" s="35" t="s">
        <v>8</v>
      </c>
      <c r="C19" s="35" t="s">
        <v>2</v>
      </c>
      <c r="D19" s="39" t="s">
        <v>98</v>
      </c>
      <c r="E19" s="86"/>
      <c r="F19" s="86"/>
      <c r="G19" s="22">
        <v>40</v>
      </c>
      <c r="H19" s="22">
        <v>1</v>
      </c>
      <c r="I19" s="22">
        <v>6</v>
      </c>
      <c r="J19" s="22">
        <v>40</v>
      </c>
      <c r="K19" s="22">
        <v>1</v>
      </c>
      <c r="L19" s="22">
        <v>4</v>
      </c>
      <c r="M19" s="54">
        <f>E19*G19*H19*I19</f>
        <v>0</v>
      </c>
      <c r="N19" s="54">
        <f>F19*J19*K19*L19</f>
        <v>0</v>
      </c>
      <c r="O19" s="54">
        <f t="shared" ref="O19:O28" si="3">SUM(M19:N19)</f>
        <v>0</v>
      </c>
    </row>
    <row r="20" spans="1:15" s="20" customFormat="1" ht="63" customHeight="1">
      <c r="A20" s="197"/>
      <c r="B20" s="35" t="s">
        <v>9</v>
      </c>
      <c r="C20" s="35" t="s">
        <v>2</v>
      </c>
      <c r="D20" s="39" t="s">
        <v>98</v>
      </c>
      <c r="E20" s="86"/>
      <c r="F20" s="86"/>
      <c r="G20" s="22">
        <v>40</v>
      </c>
      <c r="H20" s="22">
        <v>1</v>
      </c>
      <c r="I20" s="22">
        <v>6</v>
      </c>
      <c r="J20" s="22">
        <v>40</v>
      </c>
      <c r="K20" s="22">
        <v>1</v>
      </c>
      <c r="L20" s="22">
        <v>4</v>
      </c>
      <c r="M20" s="54">
        <f>E20*G20*H20*I20</f>
        <v>0</v>
      </c>
      <c r="N20" s="54">
        <f>F20*J20*K20*L20</f>
        <v>0</v>
      </c>
      <c r="O20" s="54">
        <f t="shared" si="3"/>
        <v>0</v>
      </c>
    </row>
    <row r="21" spans="1:15" s="20" customFormat="1" ht="63" customHeight="1">
      <c r="A21" s="197"/>
      <c r="B21" s="35" t="s">
        <v>10</v>
      </c>
      <c r="C21" s="35" t="s">
        <v>2</v>
      </c>
      <c r="D21" s="39" t="s">
        <v>98</v>
      </c>
      <c r="E21" s="86"/>
      <c r="F21" s="86"/>
      <c r="G21" s="22">
        <v>40</v>
      </c>
      <c r="H21" s="22">
        <v>1</v>
      </c>
      <c r="I21" s="22">
        <v>6</v>
      </c>
      <c r="J21" s="22">
        <v>40</v>
      </c>
      <c r="K21" s="22">
        <v>1</v>
      </c>
      <c r="L21" s="22">
        <v>4</v>
      </c>
      <c r="M21" s="54">
        <f>E21*G21*H21*I21</f>
        <v>0</v>
      </c>
      <c r="N21" s="54">
        <f>F21*J21*K21*L21</f>
        <v>0</v>
      </c>
      <c r="O21" s="54">
        <f t="shared" si="3"/>
        <v>0</v>
      </c>
    </row>
    <row r="22" spans="1:15" s="20" customFormat="1" ht="63" customHeight="1">
      <c r="A22" s="196" t="s">
        <v>13</v>
      </c>
      <c r="B22" s="24" t="s">
        <v>0</v>
      </c>
      <c r="C22" s="24" t="s">
        <v>6</v>
      </c>
      <c r="D22" s="39" t="s">
        <v>106</v>
      </c>
      <c r="E22" s="86"/>
      <c r="F22" s="86"/>
      <c r="G22" s="22">
        <v>0</v>
      </c>
      <c r="H22" s="22">
        <v>1</v>
      </c>
      <c r="I22" s="22">
        <v>6</v>
      </c>
      <c r="J22" s="22">
        <v>0</v>
      </c>
      <c r="K22" s="22">
        <v>1</v>
      </c>
      <c r="L22" s="22">
        <v>4</v>
      </c>
      <c r="M22" s="54">
        <f t="shared" ref="M22:M27" si="4">E22*H22*I22</f>
        <v>0</v>
      </c>
      <c r="N22" s="54">
        <f t="shared" ref="N22:N27" si="5">F22*K22*L22</f>
        <v>0</v>
      </c>
      <c r="O22" s="54">
        <f t="shared" si="3"/>
        <v>0</v>
      </c>
    </row>
    <row r="23" spans="1:15" s="20" customFormat="1" ht="63" customHeight="1">
      <c r="A23" s="196"/>
      <c r="B23" s="24" t="s">
        <v>15</v>
      </c>
      <c r="C23" s="24" t="s">
        <v>4</v>
      </c>
      <c r="D23" s="39" t="s">
        <v>106</v>
      </c>
      <c r="E23" s="86"/>
      <c r="F23" s="86"/>
      <c r="G23" s="22">
        <v>0</v>
      </c>
      <c r="H23" s="30">
        <v>1</v>
      </c>
      <c r="I23" s="22">
        <v>6</v>
      </c>
      <c r="J23" s="22">
        <v>0</v>
      </c>
      <c r="K23" s="30">
        <v>1</v>
      </c>
      <c r="L23" s="30">
        <v>4</v>
      </c>
      <c r="M23" s="54">
        <f t="shared" si="4"/>
        <v>0</v>
      </c>
      <c r="N23" s="54">
        <f t="shared" si="5"/>
        <v>0</v>
      </c>
      <c r="O23" s="54">
        <f t="shared" si="3"/>
        <v>0</v>
      </c>
    </row>
    <row r="24" spans="1:15" s="20" customFormat="1" ht="63" customHeight="1">
      <c r="A24" s="196"/>
      <c r="B24" s="24" t="s">
        <v>22</v>
      </c>
      <c r="C24" s="24" t="s">
        <v>4</v>
      </c>
      <c r="D24" s="39" t="s">
        <v>106</v>
      </c>
      <c r="E24" s="86"/>
      <c r="F24" s="86"/>
      <c r="G24" s="22">
        <v>0</v>
      </c>
      <c r="H24" s="30">
        <v>1</v>
      </c>
      <c r="I24" s="22">
        <v>6</v>
      </c>
      <c r="J24" s="22">
        <v>0</v>
      </c>
      <c r="K24" s="30">
        <v>1</v>
      </c>
      <c r="L24" s="30">
        <v>4</v>
      </c>
      <c r="M24" s="54">
        <f t="shared" si="4"/>
        <v>0</v>
      </c>
      <c r="N24" s="54">
        <f t="shared" si="5"/>
        <v>0</v>
      </c>
      <c r="O24" s="54">
        <f t="shared" si="3"/>
        <v>0</v>
      </c>
    </row>
    <row r="25" spans="1:15" s="20" customFormat="1" ht="63" customHeight="1">
      <c r="A25" s="24" t="s">
        <v>14</v>
      </c>
      <c r="B25" s="24" t="s">
        <v>16</v>
      </c>
      <c r="C25" s="24" t="s">
        <v>30</v>
      </c>
      <c r="D25" s="74" t="s">
        <v>119</v>
      </c>
      <c r="E25" s="86"/>
      <c r="F25" s="86"/>
      <c r="G25" s="22">
        <v>0</v>
      </c>
      <c r="H25" s="30">
        <v>1</v>
      </c>
      <c r="I25" s="22">
        <v>6</v>
      </c>
      <c r="J25" s="22">
        <v>0</v>
      </c>
      <c r="K25" s="30">
        <v>1</v>
      </c>
      <c r="L25" s="30">
        <v>4</v>
      </c>
      <c r="M25" s="54">
        <f t="shared" si="4"/>
        <v>0</v>
      </c>
      <c r="N25" s="54">
        <f t="shared" si="5"/>
        <v>0</v>
      </c>
      <c r="O25" s="54">
        <f t="shared" si="3"/>
        <v>0</v>
      </c>
    </row>
    <row r="26" spans="1:15" s="20" customFormat="1" ht="63" customHeight="1">
      <c r="A26" s="24" t="s">
        <v>32</v>
      </c>
      <c r="B26" s="24" t="s">
        <v>5</v>
      </c>
      <c r="C26" s="24" t="s">
        <v>4</v>
      </c>
      <c r="D26" s="63" t="s">
        <v>106</v>
      </c>
      <c r="E26" s="86"/>
      <c r="F26" s="86"/>
      <c r="G26" s="22">
        <v>0</v>
      </c>
      <c r="H26" s="30">
        <v>1</v>
      </c>
      <c r="I26" s="22">
        <v>6</v>
      </c>
      <c r="J26" s="22">
        <v>0</v>
      </c>
      <c r="K26" s="30">
        <v>1</v>
      </c>
      <c r="L26" s="30">
        <v>4</v>
      </c>
      <c r="M26" s="54">
        <f t="shared" si="4"/>
        <v>0</v>
      </c>
      <c r="N26" s="54">
        <f t="shared" si="5"/>
        <v>0</v>
      </c>
      <c r="O26" s="54">
        <f t="shared" si="3"/>
        <v>0</v>
      </c>
    </row>
    <row r="27" spans="1:15" s="20" customFormat="1" ht="63" customHeight="1">
      <c r="A27" s="35" t="s">
        <v>17</v>
      </c>
      <c r="B27" s="36" t="s">
        <v>11</v>
      </c>
      <c r="C27" s="24" t="s">
        <v>4</v>
      </c>
      <c r="D27" s="63" t="s">
        <v>106</v>
      </c>
      <c r="E27" s="86"/>
      <c r="F27" s="86"/>
      <c r="G27" s="22">
        <v>0</v>
      </c>
      <c r="H27" s="30">
        <v>1</v>
      </c>
      <c r="I27" s="22">
        <v>6</v>
      </c>
      <c r="J27" s="22">
        <v>0</v>
      </c>
      <c r="K27" s="30">
        <v>1</v>
      </c>
      <c r="L27" s="30">
        <v>4</v>
      </c>
      <c r="M27" s="54">
        <f t="shared" si="4"/>
        <v>0</v>
      </c>
      <c r="N27" s="54">
        <f t="shared" si="5"/>
        <v>0</v>
      </c>
      <c r="O27" s="54">
        <f t="shared" si="3"/>
        <v>0</v>
      </c>
    </row>
    <row r="28" spans="1:15" s="20" customFormat="1" ht="63" customHeight="1">
      <c r="A28" s="76" t="s">
        <v>120</v>
      </c>
      <c r="B28" s="35" t="s">
        <v>23</v>
      </c>
      <c r="C28" s="35" t="s">
        <v>31</v>
      </c>
      <c r="D28" s="77" t="s">
        <v>132</v>
      </c>
      <c r="E28" s="86"/>
      <c r="F28" s="86"/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55">
        <f>E28</f>
        <v>0</v>
      </c>
      <c r="N28" s="55">
        <f>F28</f>
        <v>0</v>
      </c>
      <c r="O28" s="54">
        <f t="shared" si="3"/>
        <v>0</v>
      </c>
    </row>
    <row r="29" spans="1:15" s="48" customFormat="1" ht="21.75" customHeight="1">
      <c r="A29" s="42" t="s">
        <v>85</v>
      </c>
      <c r="B29" s="44"/>
      <c r="C29" s="44"/>
      <c r="D29" s="43"/>
      <c r="E29" s="84"/>
      <c r="F29" s="85"/>
      <c r="G29" s="49"/>
      <c r="H29" s="43"/>
      <c r="I29" s="43"/>
      <c r="J29" s="43"/>
      <c r="K29" s="43"/>
      <c r="L29" s="46"/>
      <c r="M29" s="47">
        <f>SUM(M30:M39)</f>
        <v>0</v>
      </c>
      <c r="N29" s="47">
        <f>SUM(N30:N39)</f>
        <v>0</v>
      </c>
      <c r="O29" s="47">
        <f>SUM(O30:O39)</f>
        <v>0</v>
      </c>
    </row>
    <row r="30" spans="1:15" s="20" customFormat="1" ht="63" customHeight="1">
      <c r="A30" s="197" t="s">
        <v>12</v>
      </c>
      <c r="B30" s="35" t="s">
        <v>8</v>
      </c>
      <c r="C30" s="35" t="s">
        <v>2</v>
      </c>
      <c r="D30" s="39" t="s">
        <v>98</v>
      </c>
      <c r="E30" s="86"/>
      <c r="F30" s="86"/>
      <c r="G30" s="22">
        <v>40</v>
      </c>
      <c r="H30" s="22">
        <v>1</v>
      </c>
      <c r="I30" s="22">
        <v>6</v>
      </c>
      <c r="J30" s="22">
        <v>40</v>
      </c>
      <c r="K30" s="22">
        <v>1</v>
      </c>
      <c r="L30" s="22">
        <v>4</v>
      </c>
      <c r="M30" s="54">
        <f>E30*G30*H30*I30</f>
        <v>0</v>
      </c>
      <c r="N30" s="54">
        <f>F30*J30*K30*L30</f>
        <v>0</v>
      </c>
      <c r="O30" s="54">
        <f t="shared" ref="O30:O39" si="6">SUM(M30:N30)</f>
        <v>0</v>
      </c>
    </row>
    <row r="31" spans="1:15" s="20" customFormat="1" ht="63" customHeight="1">
      <c r="A31" s="197"/>
      <c r="B31" s="35" t="s">
        <v>9</v>
      </c>
      <c r="C31" s="35" t="s">
        <v>2</v>
      </c>
      <c r="D31" s="39" t="s">
        <v>98</v>
      </c>
      <c r="E31" s="86"/>
      <c r="F31" s="86"/>
      <c r="G31" s="22">
        <v>40</v>
      </c>
      <c r="H31" s="22">
        <v>1</v>
      </c>
      <c r="I31" s="22">
        <v>6</v>
      </c>
      <c r="J31" s="22">
        <v>40</v>
      </c>
      <c r="K31" s="22">
        <v>1</v>
      </c>
      <c r="L31" s="22">
        <v>4</v>
      </c>
      <c r="M31" s="54">
        <f>E31*G31*H31*I31</f>
        <v>0</v>
      </c>
      <c r="N31" s="54">
        <f>F31*J31*K31*L31</f>
        <v>0</v>
      </c>
      <c r="O31" s="54">
        <f t="shared" si="6"/>
        <v>0</v>
      </c>
    </row>
    <row r="32" spans="1:15" s="20" customFormat="1" ht="63" customHeight="1">
      <c r="A32" s="197"/>
      <c r="B32" s="35" t="s">
        <v>10</v>
      </c>
      <c r="C32" s="35" t="s">
        <v>2</v>
      </c>
      <c r="D32" s="39" t="s">
        <v>98</v>
      </c>
      <c r="E32" s="86"/>
      <c r="F32" s="86"/>
      <c r="G32" s="22">
        <v>40</v>
      </c>
      <c r="H32" s="22">
        <v>1</v>
      </c>
      <c r="I32" s="22">
        <v>6</v>
      </c>
      <c r="J32" s="22">
        <v>40</v>
      </c>
      <c r="K32" s="22">
        <v>1</v>
      </c>
      <c r="L32" s="22">
        <v>4</v>
      </c>
      <c r="M32" s="54">
        <f>E32*G32*H32*I32</f>
        <v>0</v>
      </c>
      <c r="N32" s="54">
        <f>F32*J32*K32*L32</f>
        <v>0</v>
      </c>
      <c r="O32" s="54">
        <f t="shared" si="6"/>
        <v>0</v>
      </c>
    </row>
    <row r="33" spans="1:15" s="20" customFormat="1" ht="63" customHeight="1">
      <c r="A33" s="196" t="s">
        <v>13</v>
      </c>
      <c r="B33" s="24" t="s">
        <v>0</v>
      </c>
      <c r="C33" s="24" t="s">
        <v>6</v>
      </c>
      <c r="D33" s="39" t="s">
        <v>106</v>
      </c>
      <c r="E33" s="86"/>
      <c r="F33" s="86"/>
      <c r="G33" s="22">
        <v>0</v>
      </c>
      <c r="H33" s="22">
        <v>1</v>
      </c>
      <c r="I33" s="22">
        <v>6</v>
      </c>
      <c r="J33" s="22">
        <v>0</v>
      </c>
      <c r="K33" s="22">
        <v>1</v>
      </c>
      <c r="L33" s="22">
        <v>4</v>
      </c>
      <c r="M33" s="54">
        <f t="shared" ref="M33:M38" si="7">E33*H33*I33</f>
        <v>0</v>
      </c>
      <c r="N33" s="54">
        <f t="shared" ref="N33:N38" si="8">F33*K33*L33</f>
        <v>0</v>
      </c>
      <c r="O33" s="54">
        <f t="shared" si="6"/>
        <v>0</v>
      </c>
    </row>
    <row r="34" spans="1:15" s="20" customFormat="1" ht="63" customHeight="1">
      <c r="A34" s="196"/>
      <c r="B34" s="24" t="s">
        <v>15</v>
      </c>
      <c r="C34" s="24" t="s">
        <v>4</v>
      </c>
      <c r="D34" s="39" t="s">
        <v>106</v>
      </c>
      <c r="E34" s="86"/>
      <c r="F34" s="86"/>
      <c r="G34" s="22">
        <v>0</v>
      </c>
      <c r="H34" s="30">
        <v>1</v>
      </c>
      <c r="I34" s="22">
        <v>6</v>
      </c>
      <c r="J34" s="22">
        <v>0</v>
      </c>
      <c r="K34" s="30">
        <v>1</v>
      </c>
      <c r="L34" s="30">
        <v>4</v>
      </c>
      <c r="M34" s="54">
        <f t="shared" si="7"/>
        <v>0</v>
      </c>
      <c r="N34" s="54">
        <f t="shared" si="8"/>
        <v>0</v>
      </c>
      <c r="O34" s="54">
        <f t="shared" si="6"/>
        <v>0</v>
      </c>
    </row>
    <row r="35" spans="1:15" s="20" customFormat="1" ht="63" customHeight="1">
      <c r="A35" s="196"/>
      <c r="B35" s="24" t="s">
        <v>22</v>
      </c>
      <c r="C35" s="24" t="s">
        <v>4</v>
      </c>
      <c r="D35" s="63" t="s">
        <v>106</v>
      </c>
      <c r="E35" s="86"/>
      <c r="F35" s="86"/>
      <c r="G35" s="22">
        <v>0</v>
      </c>
      <c r="H35" s="30">
        <v>1</v>
      </c>
      <c r="I35" s="22">
        <v>6</v>
      </c>
      <c r="J35" s="22">
        <v>0</v>
      </c>
      <c r="K35" s="30">
        <v>1</v>
      </c>
      <c r="L35" s="30">
        <v>4</v>
      </c>
      <c r="M35" s="54">
        <f t="shared" si="7"/>
        <v>0</v>
      </c>
      <c r="N35" s="54">
        <f t="shared" si="8"/>
        <v>0</v>
      </c>
      <c r="O35" s="54">
        <f t="shared" si="6"/>
        <v>0</v>
      </c>
    </row>
    <row r="36" spans="1:15" s="20" customFormat="1" ht="63" customHeight="1">
      <c r="A36" s="24" t="s">
        <v>14</v>
      </c>
      <c r="B36" s="24" t="s">
        <v>16</v>
      </c>
      <c r="C36" s="24" t="s">
        <v>30</v>
      </c>
      <c r="D36" s="74" t="s">
        <v>119</v>
      </c>
      <c r="E36" s="86"/>
      <c r="F36" s="86"/>
      <c r="G36" s="22">
        <v>0</v>
      </c>
      <c r="H36" s="30">
        <v>1</v>
      </c>
      <c r="I36" s="22">
        <v>6</v>
      </c>
      <c r="J36" s="22">
        <v>0</v>
      </c>
      <c r="K36" s="30">
        <v>1</v>
      </c>
      <c r="L36" s="30">
        <v>4</v>
      </c>
      <c r="M36" s="54">
        <f t="shared" si="7"/>
        <v>0</v>
      </c>
      <c r="N36" s="54">
        <f t="shared" si="8"/>
        <v>0</v>
      </c>
      <c r="O36" s="54">
        <f t="shared" si="6"/>
        <v>0</v>
      </c>
    </row>
    <row r="37" spans="1:15" s="20" customFormat="1" ht="63" customHeight="1">
      <c r="A37" s="24" t="s">
        <v>32</v>
      </c>
      <c r="B37" s="24" t="s">
        <v>5</v>
      </c>
      <c r="C37" s="24" t="s">
        <v>4</v>
      </c>
      <c r="D37" s="63" t="s">
        <v>106</v>
      </c>
      <c r="E37" s="86"/>
      <c r="F37" s="86"/>
      <c r="G37" s="22">
        <v>0</v>
      </c>
      <c r="H37" s="30">
        <v>1</v>
      </c>
      <c r="I37" s="22">
        <v>6</v>
      </c>
      <c r="J37" s="22">
        <v>0</v>
      </c>
      <c r="K37" s="30">
        <v>1</v>
      </c>
      <c r="L37" s="30">
        <v>4</v>
      </c>
      <c r="M37" s="54">
        <f t="shared" si="7"/>
        <v>0</v>
      </c>
      <c r="N37" s="54">
        <f t="shared" si="8"/>
        <v>0</v>
      </c>
      <c r="O37" s="54">
        <f t="shared" si="6"/>
        <v>0</v>
      </c>
    </row>
    <row r="38" spans="1:15" s="20" customFormat="1" ht="63" customHeight="1">
      <c r="A38" s="35" t="s">
        <v>17</v>
      </c>
      <c r="B38" s="36" t="s">
        <v>11</v>
      </c>
      <c r="C38" s="24" t="s">
        <v>4</v>
      </c>
      <c r="D38" s="63" t="s">
        <v>106</v>
      </c>
      <c r="E38" s="86"/>
      <c r="F38" s="86"/>
      <c r="G38" s="22">
        <v>0</v>
      </c>
      <c r="H38" s="30">
        <v>1</v>
      </c>
      <c r="I38" s="22">
        <v>6</v>
      </c>
      <c r="J38" s="22">
        <v>0</v>
      </c>
      <c r="K38" s="30">
        <v>1</v>
      </c>
      <c r="L38" s="30">
        <v>4</v>
      </c>
      <c r="M38" s="54">
        <f t="shared" si="7"/>
        <v>0</v>
      </c>
      <c r="N38" s="54">
        <f t="shared" si="8"/>
        <v>0</v>
      </c>
      <c r="O38" s="54">
        <f t="shared" si="6"/>
        <v>0</v>
      </c>
    </row>
    <row r="39" spans="1:15" s="20" customFormat="1" ht="63" customHeight="1">
      <c r="A39" s="76" t="s">
        <v>120</v>
      </c>
      <c r="B39" s="35" t="s">
        <v>23</v>
      </c>
      <c r="C39" s="35" t="s">
        <v>31</v>
      </c>
      <c r="D39" s="77" t="s">
        <v>132</v>
      </c>
      <c r="E39" s="86"/>
      <c r="F39" s="86"/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55">
        <f>E39</f>
        <v>0</v>
      </c>
      <c r="N39" s="55">
        <f>F39</f>
        <v>0</v>
      </c>
      <c r="O39" s="54">
        <f t="shared" si="6"/>
        <v>0</v>
      </c>
    </row>
  </sheetData>
  <sheetProtection sheet="1" objects="1" scenarios="1"/>
  <mergeCells count="16">
    <mergeCell ref="B1:E1"/>
    <mergeCell ref="A8:A10"/>
    <mergeCell ref="O3:O5"/>
    <mergeCell ref="J4:L4"/>
    <mergeCell ref="A33:A35"/>
    <mergeCell ref="E3:F3"/>
    <mergeCell ref="G3:L3"/>
    <mergeCell ref="M3:N3"/>
    <mergeCell ref="A11:A13"/>
    <mergeCell ref="A19:A21"/>
    <mergeCell ref="A22:A24"/>
    <mergeCell ref="A30:A32"/>
    <mergeCell ref="A3:A5"/>
    <mergeCell ref="B3:B5"/>
    <mergeCell ref="C3:C5"/>
    <mergeCell ref="D3:D5"/>
  </mergeCells>
  <pageMargins left="0.7" right="0.7" top="0.75" bottom="0.75" header="0.3" footer="0.3"/>
  <pageSetup scale="60" orientation="landscape" verticalDpi="599" r:id="rId1"/>
  <headerFooter>
    <oddHeader>&amp;C&amp;"-,Bold"&amp;16Appendix G -- Line Item Pricing Form                RFP 0911 (Periodic Assessment Program)</oddHeader>
  </headerFooter>
  <rowBreaks count="2" manualBreakCount="2">
    <brk id="17" max="16383" man="1"/>
    <brk id="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J36"/>
  <sheetViews>
    <sheetView view="pageLayout" zoomScale="75" zoomScaleNormal="70" zoomScalePageLayoutView="75" workbookViewId="0">
      <selection activeCell="B1" sqref="B1:E1"/>
    </sheetView>
  </sheetViews>
  <sheetFormatPr defaultRowHeight="15.75"/>
  <cols>
    <col min="1" max="1" width="37.5703125" style="37" customWidth="1"/>
    <col min="2" max="2" width="30.7109375" style="38" customWidth="1"/>
    <col min="3" max="3" width="27.7109375" style="38" customWidth="1"/>
    <col min="4" max="4" width="20.7109375" style="25" customWidth="1"/>
    <col min="5" max="5" width="15.5703125" style="89" customWidth="1"/>
    <col min="6" max="6" width="9.140625" style="89" hidden="1" customWidth="1"/>
    <col min="7" max="8" width="12.28515625" style="89" hidden="1" customWidth="1"/>
    <col min="9" max="9" width="25.5703125" style="108" customWidth="1"/>
    <col min="10" max="10" width="20.5703125" style="1" customWidth="1"/>
  </cols>
  <sheetData>
    <row r="1" spans="1:10" s="1" customFormat="1" ht="19.5" thickBot="1">
      <c r="A1" s="187" t="s">
        <v>140</v>
      </c>
      <c r="B1" s="198"/>
      <c r="C1" s="199"/>
      <c r="D1" s="199"/>
      <c r="E1" s="199"/>
      <c r="F1" s="89"/>
    </row>
    <row r="2" spans="1:10" s="1" customFormat="1">
      <c r="A2" s="37"/>
      <c r="B2" s="38"/>
      <c r="C2" s="38"/>
      <c r="D2" s="25"/>
      <c r="E2" s="89"/>
      <c r="F2" s="89"/>
      <c r="G2" s="89"/>
      <c r="H2" s="89"/>
      <c r="I2" s="108"/>
    </row>
    <row r="3" spans="1:10" ht="15">
      <c r="A3" s="194" t="s">
        <v>3</v>
      </c>
      <c r="B3" s="194" t="s">
        <v>33</v>
      </c>
      <c r="C3" s="194" t="s">
        <v>1</v>
      </c>
      <c r="D3" s="194" t="s">
        <v>7</v>
      </c>
      <c r="E3" s="92"/>
      <c r="F3" s="209"/>
      <c r="G3" s="210"/>
      <c r="H3" s="210"/>
      <c r="I3" s="101"/>
      <c r="J3" s="201" t="s">
        <v>26</v>
      </c>
    </row>
    <row r="4" spans="1:10" ht="42.75" customHeight="1">
      <c r="A4" s="194"/>
      <c r="B4" s="195"/>
      <c r="C4" s="195"/>
      <c r="D4" s="194"/>
      <c r="E4" s="93" t="s">
        <v>104</v>
      </c>
      <c r="F4" s="207" t="s">
        <v>97</v>
      </c>
      <c r="G4" s="208"/>
      <c r="H4" s="208"/>
      <c r="I4" s="102" t="s">
        <v>104</v>
      </c>
      <c r="J4" s="201"/>
    </row>
    <row r="5" spans="1:10" ht="60" customHeight="1">
      <c r="A5" s="194"/>
      <c r="B5" s="195"/>
      <c r="C5" s="195"/>
      <c r="D5" s="194"/>
      <c r="E5" s="94" t="s">
        <v>101</v>
      </c>
      <c r="F5" s="95" t="s">
        <v>25</v>
      </c>
      <c r="G5" s="95" t="s">
        <v>29</v>
      </c>
      <c r="H5" s="95" t="s">
        <v>28</v>
      </c>
      <c r="I5" s="103" t="s">
        <v>99</v>
      </c>
      <c r="J5" s="201"/>
    </row>
    <row r="6" spans="1:10" ht="19.5" customHeight="1">
      <c r="A6" s="3"/>
      <c r="B6" s="28"/>
      <c r="C6" s="28"/>
      <c r="D6" s="3"/>
      <c r="E6" s="83"/>
      <c r="F6" s="96"/>
      <c r="G6" s="96"/>
      <c r="H6" s="96"/>
      <c r="I6" s="104"/>
      <c r="J6" s="3"/>
    </row>
    <row r="7" spans="1:10" s="48" customFormat="1" ht="19.5" customHeight="1">
      <c r="A7" s="42" t="s">
        <v>82</v>
      </c>
      <c r="B7" s="44"/>
      <c r="C7" s="44"/>
      <c r="D7" s="43"/>
      <c r="E7" s="85"/>
      <c r="F7" s="97"/>
      <c r="G7" s="98"/>
      <c r="H7" s="98"/>
      <c r="I7" s="105">
        <f>SUM(I8:I16)</f>
        <v>0</v>
      </c>
      <c r="J7" s="47">
        <f>SUM(J8:J16)</f>
        <v>0</v>
      </c>
    </row>
    <row r="8" spans="1:10" s="20" customFormat="1" ht="63" customHeight="1">
      <c r="A8" s="197" t="s">
        <v>12</v>
      </c>
      <c r="B8" s="35" t="s">
        <v>8</v>
      </c>
      <c r="C8" s="35" t="s">
        <v>2</v>
      </c>
      <c r="D8" s="39" t="s">
        <v>98</v>
      </c>
      <c r="E8" s="86"/>
      <c r="F8" s="99">
        <v>40</v>
      </c>
      <c r="G8" s="99">
        <v>1</v>
      </c>
      <c r="H8" s="99">
        <v>3</v>
      </c>
      <c r="I8" s="106">
        <f>E8*F8*G8*H8</f>
        <v>0</v>
      </c>
      <c r="J8" s="54">
        <f t="shared" ref="J8:J16" si="0">SUM(I8:I8)</f>
        <v>0</v>
      </c>
    </row>
    <row r="9" spans="1:10" s="20" customFormat="1" ht="63" customHeight="1">
      <c r="A9" s="197"/>
      <c r="B9" s="35" t="s">
        <v>9</v>
      </c>
      <c r="C9" s="35" t="s">
        <v>2</v>
      </c>
      <c r="D9" s="39" t="s">
        <v>98</v>
      </c>
      <c r="E9" s="86"/>
      <c r="F9" s="99">
        <v>40</v>
      </c>
      <c r="G9" s="99">
        <v>1</v>
      </c>
      <c r="H9" s="99">
        <v>3</v>
      </c>
      <c r="I9" s="106">
        <f>E9*F9*G9*H9</f>
        <v>0</v>
      </c>
      <c r="J9" s="54">
        <f t="shared" si="0"/>
        <v>0</v>
      </c>
    </row>
    <row r="10" spans="1:10" s="20" customFormat="1" ht="63" customHeight="1">
      <c r="A10" s="197"/>
      <c r="B10" s="35" t="s">
        <v>10</v>
      </c>
      <c r="C10" s="35" t="s">
        <v>2</v>
      </c>
      <c r="D10" s="39" t="s">
        <v>98</v>
      </c>
      <c r="E10" s="86"/>
      <c r="F10" s="99">
        <v>40</v>
      </c>
      <c r="G10" s="99">
        <v>1</v>
      </c>
      <c r="H10" s="99">
        <v>3</v>
      </c>
      <c r="I10" s="106">
        <f>E10*F10*G10*H10</f>
        <v>0</v>
      </c>
      <c r="J10" s="54">
        <f t="shared" si="0"/>
        <v>0</v>
      </c>
    </row>
    <row r="11" spans="1:10" s="20" customFormat="1" ht="63" customHeight="1">
      <c r="A11" s="196" t="s">
        <v>13</v>
      </c>
      <c r="B11" s="24" t="s">
        <v>0</v>
      </c>
      <c r="C11" s="24" t="s">
        <v>6</v>
      </c>
      <c r="D11" s="39" t="s">
        <v>106</v>
      </c>
      <c r="E11" s="86"/>
      <c r="F11" s="99">
        <v>0</v>
      </c>
      <c r="G11" s="99">
        <v>1</v>
      </c>
      <c r="H11" s="99">
        <v>3</v>
      </c>
      <c r="I11" s="106">
        <f t="shared" ref="I11:I15" si="1">E11*G11*H11</f>
        <v>0</v>
      </c>
      <c r="J11" s="54">
        <f t="shared" si="0"/>
        <v>0</v>
      </c>
    </row>
    <row r="12" spans="1:10" s="20" customFormat="1" ht="63" customHeight="1">
      <c r="A12" s="196"/>
      <c r="B12" s="24" t="s">
        <v>15</v>
      </c>
      <c r="C12" s="24" t="s">
        <v>4</v>
      </c>
      <c r="D12" s="39" t="s">
        <v>106</v>
      </c>
      <c r="E12" s="86"/>
      <c r="F12" s="99">
        <v>0</v>
      </c>
      <c r="G12" s="100">
        <v>1</v>
      </c>
      <c r="H12" s="99">
        <v>3</v>
      </c>
      <c r="I12" s="106">
        <f t="shared" si="1"/>
        <v>0</v>
      </c>
      <c r="J12" s="54">
        <f t="shared" si="0"/>
        <v>0</v>
      </c>
    </row>
    <row r="13" spans="1:10" s="20" customFormat="1" ht="63" customHeight="1">
      <c r="A13" s="196"/>
      <c r="B13" s="24" t="s">
        <v>22</v>
      </c>
      <c r="C13" s="24" t="s">
        <v>4</v>
      </c>
      <c r="D13" s="39" t="s">
        <v>106</v>
      </c>
      <c r="E13" s="86"/>
      <c r="F13" s="99">
        <v>0</v>
      </c>
      <c r="G13" s="100">
        <v>1</v>
      </c>
      <c r="H13" s="99">
        <v>3</v>
      </c>
      <c r="I13" s="106">
        <f t="shared" si="1"/>
        <v>0</v>
      </c>
      <c r="J13" s="54">
        <f t="shared" si="0"/>
        <v>0</v>
      </c>
    </row>
    <row r="14" spans="1:10" s="20" customFormat="1" ht="63" customHeight="1">
      <c r="A14" s="24" t="s">
        <v>14</v>
      </c>
      <c r="B14" s="24" t="s">
        <v>16</v>
      </c>
      <c r="C14" s="24" t="s">
        <v>70</v>
      </c>
      <c r="D14" s="74" t="s">
        <v>119</v>
      </c>
      <c r="E14" s="86"/>
      <c r="F14" s="99">
        <v>0</v>
      </c>
      <c r="G14" s="100">
        <v>1</v>
      </c>
      <c r="H14" s="99">
        <v>3</v>
      </c>
      <c r="I14" s="106">
        <f t="shared" si="1"/>
        <v>0</v>
      </c>
      <c r="J14" s="54">
        <f t="shared" si="0"/>
        <v>0</v>
      </c>
    </row>
    <row r="15" spans="1:10" s="20" customFormat="1" ht="63" customHeight="1">
      <c r="A15" s="35" t="s">
        <v>17</v>
      </c>
      <c r="B15" s="36" t="s">
        <v>11</v>
      </c>
      <c r="C15" s="24" t="s">
        <v>4</v>
      </c>
      <c r="D15" s="63" t="s">
        <v>106</v>
      </c>
      <c r="E15" s="86"/>
      <c r="F15" s="99">
        <v>0</v>
      </c>
      <c r="G15" s="100">
        <v>1</v>
      </c>
      <c r="H15" s="99">
        <v>3</v>
      </c>
      <c r="I15" s="106">
        <f t="shared" si="1"/>
        <v>0</v>
      </c>
      <c r="J15" s="54">
        <f t="shared" si="0"/>
        <v>0</v>
      </c>
    </row>
    <row r="16" spans="1:10" s="20" customFormat="1" ht="63" customHeight="1">
      <c r="A16" s="76" t="s">
        <v>120</v>
      </c>
      <c r="B16" s="35" t="s">
        <v>23</v>
      </c>
      <c r="C16" s="35" t="s">
        <v>31</v>
      </c>
      <c r="D16" s="77" t="s">
        <v>132</v>
      </c>
      <c r="E16" s="86"/>
      <c r="F16" s="99">
        <v>0</v>
      </c>
      <c r="G16" s="99">
        <v>0</v>
      </c>
      <c r="H16" s="99">
        <v>0</v>
      </c>
      <c r="I16" s="107">
        <f>E16</f>
        <v>0</v>
      </c>
      <c r="J16" s="54">
        <f t="shared" si="0"/>
        <v>0</v>
      </c>
    </row>
    <row r="17" spans="1:10" s="48" customFormat="1" ht="19.5" customHeight="1">
      <c r="A17" s="42" t="s">
        <v>83</v>
      </c>
      <c r="B17" s="44"/>
      <c r="C17" s="44"/>
      <c r="D17" s="43"/>
      <c r="E17" s="85"/>
      <c r="F17" s="97"/>
      <c r="G17" s="98"/>
      <c r="H17" s="98"/>
      <c r="I17" s="105">
        <f>SUM(I18:I26)</f>
        <v>0</v>
      </c>
      <c r="J17" s="47">
        <f>SUM(J18:J26)</f>
        <v>0</v>
      </c>
    </row>
    <row r="18" spans="1:10" s="20" customFormat="1" ht="63" customHeight="1">
      <c r="A18" s="197" t="s">
        <v>12</v>
      </c>
      <c r="B18" s="35" t="s">
        <v>8</v>
      </c>
      <c r="C18" s="35" t="s">
        <v>2</v>
      </c>
      <c r="D18" s="39" t="s">
        <v>98</v>
      </c>
      <c r="E18" s="86"/>
      <c r="F18" s="99">
        <v>40</v>
      </c>
      <c r="G18" s="99">
        <v>1</v>
      </c>
      <c r="H18" s="99">
        <v>3</v>
      </c>
      <c r="I18" s="106">
        <f>E18*F18*G18*H18</f>
        <v>0</v>
      </c>
      <c r="J18" s="54">
        <f t="shared" ref="J18:J26" si="2">SUM(I18:I18)</f>
        <v>0</v>
      </c>
    </row>
    <row r="19" spans="1:10" s="20" customFormat="1" ht="63" customHeight="1">
      <c r="A19" s="197"/>
      <c r="B19" s="35" t="s">
        <v>9</v>
      </c>
      <c r="C19" s="35" t="s">
        <v>2</v>
      </c>
      <c r="D19" s="39" t="s">
        <v>98</v>
      </c>
      <c r="E19" s="86"/>
      <c r="F19" s="99">
        <v>40</v>
      </c>
      <c r="G19" s="99">
        <v>1</v>
      </c>
      <c r="H19" s="99">
        <v>3</v>
      </c>
      <c r="I19" s="106">
        <f>E19*F19*G19*H19</f>
        <v>0</v>
      </c>
      <c r="J19" s="54">
        <f t="shared" si="2"/>
        <v>0</v>
      </c>
    </row>
    <row r="20" spans="1:10" s="20" customFormat="1" ht="63" customHeight="1">
      <c r="A20" s="197"/>
      <c r="B20" s="35" t="s">
        <v>10</v>
      </c>
      <c r="C20" s="35" t="s">
        <v>2</v>
      </c>
      <c r="D20" s="39" t="s">
        <v>98</v>
      </c>
      <c r="E20" s="86"/>
      <c r="F20" s="99">
        <v>40</v>
      </c>
      <c r="G20" s="99">
        <v>1</v>
      </c>
      <c r="H20" s="99">
        <v>3</v>
      </c>
      <c r="I20" s="106">
        <f>E20*F20*G20*H20</f>
        <v>0</v>
      </c>
      <c r="J20" s="54">
        <f t="shared" si="2"/>
        <v>0</v>
      </c>
    </row>
    <row r="21" spans="1:10" s="20" customFormat="1" ht="63" customHeight="1">
      <c r="A21" s="196" t="s">
        <v>13</v>
      </c>
      <c r="B21" s="24" t="s">
        <v>0</v>
      </c>
      <c r="C21" s="24" t="s">
        <v>6</v>
      </c>
      <c r="D21" s="39" t="s">
        <v>106</v>
      </c>
      <c r="E21" s="86"/>
      <c r="F21" s="99">
        <v>0</v>
      </c>
      <c r="G21" s="99">
        <v>1</v>
      </c>
      <c r="H21" s="99">
        <v>3</v>
      </c>
      <c r="I21" s="106">
        <f t="shared" ref="I21:I25" si="3">E21*G21*H21</f>
        <v>0</v>
      </c>
      <c r="J21" s="54">
        <f t="shared" si="2"/>
        <v>0</v>
      </c>
    </row>
    <row r="22" spans="1:10" s="20" customFormat="1" ht="63" customHeight="1">
      <c r="A22" s="196"/>
      <c r="B22" s="24" t="s">
        <v>15</v>
      </c>
      <c r="C22" s="24" t="s">
        <v>4</v>
      </c>
      <c r="D22" s="39" t="s">
        <v>106</v>
      </c>
      <c r="E22" s="86"/>
      <c r="F22" s="99">
        <v>0</v>
      </c>
      <c r="G22" s="100">
        <v>1</v>
      </c>
      <c r="H22" s="99">
        <v>3</v>
      </c>
      <c r="I22" s="106">
        <f t="shared" si="3"/>
        <v>0</v>
      </c>
      <c r="J22" s="54">
        <f t="shared" si="2"/>
        <v>0</v>
      </c>
    </row>
    <row r="23" spans="1:10" s="20" customFormat="1" ht="63" customHeight="1">
      <c r="A23" s="196"/>
      <c r="B23" s="24" t="s">
        <v>22</v>
      </c>
      <c r="C23" s="24" t="s">
        <v>4</v>
      </c>
      <c r="D23" s="39" t="s">
        <v>106</v>
      </c>
      <c r="E23" s="86"/>
      <c r="F23" s="99">
        <v>0</v>
      </c>
      <c r="G23" s="100">
        <v>1</v>
      </c>
      <c r="H23" s="99">
        <v>3</v>
      </c>
      <c r="I23" s="106">
        <f t="shared" si="3"/>
        <v>0</v>
      </c>
      <c r="J23" s="54">
        <f t="shared" si="2"/>
        <v>0</v>
      </c>
    </row>
    <row r="24" spans="1:10" s="20" customFormat="1" ht="63" customHeight="1">
      <c r="A24" s="24" t="s">
        <v>14</v>
      </c>
      <c r="B24" s="24" t="s">
        <v>16</v>
      </c>
      <c r="C24" s="24" t="s">
        <v>30</v>
      </c>
      <c r="D24" s="74" t="s">
        <v>119</v>
      </c>
      <c r="E24" s="86"/>
      <c r="F24" s="99">
        <v>0</v>
      </c>
      <c r="G24" s="100">
        <v>1</v>
      </c>
      <c r="H24" s="99">
        <v>3</v>
      </c>
      <c r="I24" s="106">
        <f t="shared" si="3"/>
        <v>0</v>
      </c>
      <c r="J24" s="54">
        <f t="shared" si="2"/>
        <v>0</v>
      </c>
    </row>
    <row r="25" spans="1:10" s="20" customFormat="1" ht="63" customHeight="1">
      <c r="A25" s="35" t="s">
        <v>17</v>
      </c>
      <c r="B25" s="36" t="s">
        <v>11</v>
      </c>
      <c r="C25" s="24" t="s">
        <v>4</v>
      </c>
      <c r="D25" s="63" t="s">
        <v>106</v>
      </c>
      <c r="E25" s="86"/>
      <c r="F25" s="99">
        <v>0</v>
      </c>
      <c r="G25" s="100">
        <v>1</v>
      </c>
      <c r="H25" s="99">
        <v>3</v>
      </c>
      <c r="I25" s="106">
        <f t="shared" si="3"/>
        <v>0</v>
      </c>
      <c r="J25" s="54">
        <f t="shared" si="2"/>
        <v>0</v>
      </c>
    </row>
    <row r="26" spans="1:10" s="20" customFormat="1" ht="63" customHeight="1">
      <c r="A26" s="76" t="s">
        <v>120</v>
      </c>
      <c r="B26" s="35" t="s">
        <v>23</v>
      </c>
      <c r="C26" s="35" t="s">
        <v>31</v>
      </c>
      <c r="D26" s="77" t="s">
        <v>132</v>
      </c>
      <c r="E26" s="86"/>
      <c r="F26" s="99">
        <v>0</v>
      </c>
      <c r="G26" s="99">
        <v>0</v>
      </c>
      <c r="H26" s="99">
        <v>0</v>
      </c>
      <c r="I26" s="107">
        <f>E26</f>
        <v>0</v>
      </c>
      <c r="J26" s="54">
        <f t="shared" si="2"/>
        <v>0</v>
      </c>
    </row>
    <row r="27" spans="1:10" s="48" customFormat="1" ht="19.5" customHeight="1">
      <c r="A27" s="42" t="s">
        <v>84</v>
      </c>
      <c r="B27" s="44"/>
      <c r="C27" s="44"/>
      <c r="D27" s="43"/>
      <c r="E27" s="85"/>
      <c r="F27" s="97"/>
      <c r="G27" s="98"/>
      <c r="H27" s="98"/>
      <c r="I27" s="105">
        <f>SUM(I28:I36)</f>
        <v>0</v>
      </c>
      <c r="J27" s="47">
        <f>SUM(J28:J36)</f>
        <v>0</v>
      </c>
    </row>
    <row r="28" spans="1:10" s="20" customFormat="1" ht="62.25" customHeight="1">
      <c r="A28" s="197" t="s">
        <v>12</v>
      </c>
      <c r="B28" s="35" t="s">
        <v>8</v>
      </c>
      <c r="C28" s="35" t="s">
        <v>2</v>
      </c>
      <c r="D28" s="39" t="s">
        <v>98</v>
      </c>
      <c r="E28" s="86"/>
      <c r="F28" s="99">
        <v>40</v>
      </c>
      <c r="G28" s="99">
        <v>1</v>
      </c>
      <c r="H28" s="99">
        <v>3</v>
      </c>
      <c r="I28" s="106">
        <f>E28*F28*G28*H28</f>
        <v>0</v>
      </c>
      <c r="J28" s="54">
        <f t="shared" ref="J28:J36" si="4">SUM(I28:I28)</f>
        <v>0</v>
      </c>
    </row>
    <row r="29" spans="1:10" s="20" customFormat="1" ht="62.25" customHeight="1">
      <c r="A29" s="197"/>
      <c r="B29" s="35" t="s">
        <v>9</v>
      </c>
      <c r="C29" s="35" t="s">
        <v>2</v>
      </c>
      <c r="D29" s="39" t="s">
        <v>98</v>
      </c>
      <c r="E29" s="86"/>
      <c r="F29" s="99">
        <v>40</v>
      </c>
      <c r="G29" s="99">
        <v>1</v>
      </c>
      <c r="H29" s="99">
        <v>3</v>
      </c>
      <c r="I29" s="106">
        <f>E29*F29*G29*H29</f>
        <v>0</v>
      </c>
      <c r="J29" s="54">
        <f t="shared" si="4"/>
        <v>0</v>
      </c>
    </row>
    <row r="30" spans="1:10" s="20" customFormat="1" ht="62.25" customHeight="1">
      <c r="A30" s="197"/>
      <c r="B30" s="35" t="s">
        <v>10</v>
      </c>
      <c r="C30" s="35" t="s">
        <v>2</v>
      </c>
      <c r="D30" s="39" t="s">
        <v>98</v>
      </c>
      <c r="E30" s="86"/>
      <c r="F30" s="99">
        <v>40</v>
      </c>
      <c r="G30" s="99">
        <v>1</v>
      </c>
      <c r="H30" s="99">
        <v>3</v>
      </c>
      <c r="I30" s="106">
        <f>E30*F30*G30*H30</f>
        <v>0</v>
      </c>
      <c r="J30" s="54">
        <f t="shared" si="4"/>
        <v>0</v>
      </c>
    </row>
    <row r="31" spans="1:10" s="20" customFormat="1" ht="62.25" customHeight="1">
      <c r="A31" s="196" t="s">
        <v>13</v>
      </c>
      <c r="B31" s="24" t="s">
        <v>0</v>
      </c>
      <c r="C31" s="24" t="s">
        <v>6</v>
      </c>
      <c r="D31" s="39" t="s">
        <v>106</v>
      </c>
      <c r="E31" s="86"/>
      <c r="F31" s="99">
        <v>0</v>
      </c>
      <c r="G31" s="99">
        <v>1</v>
      </c>
      <c r="H31" s="99">
        <v>3</v>
      </c>
      <c r="I31" s="106">
        <f t="shared" ref="I31:I35" si="5">E31*G31*H31</f>
        <v>0</v>
      </c>
      <c r="J31" s="54">
        <f t="shared" si="4"/>
        <v>0</v>
      </c>
    </row>
    <row r="32" spans="1:10" s="20" customFormat="1" ht="62.25" customHeight="1">
      <c r="A32" s="196"/>
      <c r="B32" s="24" t="s">
        <v>15</v>
      </c>
      <c r="C32" s="24" t="s">
        <v>4</v>
      </c>
      <c r="D32" s="39" t="s">
        <v>106</v>
      </c>
      <c r="E32" s="86"/>
      <c r="F32" s="99">
        <v>0</v>
      </c>
      <c r="G32" s="100">
        <v>1</v>
      </c>
      <c r="H32" s="99">
        <v>3</v>
      </c>
      <c r="I32" s="106">
        <f t="shared" si="5"/>
        <v>0</v>
      </c>
      <c r="J32" s="54">
        <f t="shared" si="4"/>
        <v>0</v>
      </c>
    </row>
    <row r="33" spans="1:10" s="20" customFormat="1" ht="62.25" customHeight="1">
      <c r="A33" s="196"/>
      <c r="B33" s="24" t="s">
        <v>22</v>
      </c>
      <c r="C33" s="24" t="s">
        <v>4</v>
      </c>
      <c r="D33" s="39" t="s">
        <v>106</v>
      </c>
      <c r="E33" s="86"/>
      <c r="F33" s="99">
        <v>0</v>
      </c>
      <c r="G33" s="100">
        <v>1</v>
      </c>
      <c r="H33" s="99">
        <v>3</v>
      </c>
      <c r="I33" s="106">
        <f t="shared" si="5"/>
        <v>0</v>
      </c>
      <c r="J33" s="54">
        <f t="shared" si="4"/>
        <v>0</v>
      </c>
    </row>
    <row r="34" spans="1:10" s="20" customFormat="1" ht="62.25" customHeight="1">
      <c r="A34" s="24" t="s">
        <v>14</v>
      </c>
      <c r="B34" s="24" t="s">
        <v>16</v>
      </c>
      <c r="C34" s="24" t="s">
        <v>30</v>
      </c>
      <c r="D34" s="74" t="s">
        <v>119</v>
      </c>
      <c r="E34" s="86"/>
      <c r="F34" s="99">
        <v>0</v>
      </c>
      <c r="G34" s="100">
        <v>1</v>
      </c>
      <c r="H34" s="99">
        <v>3</v>
      </c>
      <c r="I34" s="106">
        <f t="shared" si="5"/>
        <v>0</v>
      </c>
      <c r="J34" s="54">
        <f t="shared" si="4"/>
        <v>0</v>
      </c>
    </row>
    <row r="35" spans="1:10" s="20" customFormat="1" ht="62.25" customHeight="1">
      <c r="A35" s="35" t="s">
        <v>17</v>
      </c>
      <c r="B35" s="36" t="s">
        <v>11</v>
      </c>
      <c r="C35" s="24" t="s">
        <v>4</v>
      </c>
      <c r="D35" s="63" t="s">
        <v>106</v>
      </c>
      <c r="E35" s="86"/>
      <c r="F35" s="99">
        <v>0</v>
      </c>
      <c r="G35" s="100">
        <v>1</v>
      </c>
      <c r="H35" s="99">
        <v>3</v>
      </c>
      <c r="I35" s="106">
        <f t="shared" si="5"/>
        <v>0</v>
      </c>
      <c r="J35" s="54">
        <f t="shared" si="4"/>
        <v>0</v>
      </c>
    </row>
    <row r="36" spans="1:10" s="20" customFormat="1" ht="62.25" customHeight="1">
      <c r="A36" s="76" t="s">
        <v>120</v>
      </c>
      <c r="B36" s="35" t="s">
        <v>23</v>
      </c>
      <c r="C36" s="35" t="s">
        <v>31</v>
      </c>
      <c r="D36" s="77" t="s">
        <v>132</v>
      </c>
      <c r="E36" s="86"/>
      <c r="F36" s="99">
        <v>0</v>
      </c>
      <c r="G36" s="99">
        <v>0</v>
      </c>
      <c r="H36" s="99">
        <v>0</v>
      </c>
      <c r="I36" s="107">
        <f>E36</f>
        <v>0</v>
      </c>
      <c r="J36" s="54">
        <f t="shared" si="4"/>
        <v>0</v>
      </c>
    </row>
  </sheetData>
  <sheetProtection sheet="1" objects="1" scenarios="1"/>
  <mergeCells count="14">
    <mergeCell ref="B1:E1"/>
    <mergeCell ref="J3:J5"/>
    <mergeCell ref="F4:H4"/>
    <mergeCell ref="A31:A33"/>
    <mergeCell ref="F3:H3"/>
    <mergeCell ref="A11:A13"/>
    <mergeCell ref="A18:A20"/>
    <mergeCell ref="A21:A23"/>
    <mergeCell ref="A28:A30"/>
    <mergeCell ref="A3:A5"/>
    <mergeCell ref="B3:B5"/>
    <mergeCell ref="C3:C5"/>
    <mergeCell ref="D3:D5"/>
    <mergeCell ref="A8:A10"/>
  </mergeCells>
  <pageMargins left="0.7" right="0.7" top="0.75" bottom="0.75" header="0.3" footer="0.3"/>
  <pageSetup scale="65" orientation="landscape" verticalDpi="599" r:id="rId1"/>
  <headerFooter>
    <oddHeader>&amp;C&amp;"-,Bold"&amp;16Appendix G -- Line Item Pricing Form            RFP 0911 (Periodic Assessment Program)</oddHeader>
  </headerFooter>
  <rowBreaks count="2" manualBreakCount="2">
    <brk id="16" max="16383" man="1"/>
    <brk id="2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BD43"/>
  <sheetViews>
    <sheetView view="pageLayout" zoomScale="65" zoomScaleNormal="60" zoomScalePageLayoutView="65" workbookViewId="0">
      <selection activeCell="O14" sqref="O14"/>
    </sheetView>
  </sheetViews>
  <sheetFormatPr defaultRowHeight="15.75"/>
  <cols>
    <col min="1" max="1" width="33.7109375" style="37" customWidth="1"/>
    <col min="2" max="3" width="23.7109375" style="38" customWidth="1"/>
    <col min="4" max="4" width="20.5703125" style="25" customWidth="1"/>
    <col min="5" max="7" width="15.7109375" style="89" customWidth="1"/>
    <col min="8" max="13" width="8" style="1" hidden="1" customWidth="1"/>
    <col min="14" max="16" width="25.7109375" style="1" customWidth="1"/>
    <col min="17" max="17" width="20.7109375" style="1" customWidth="1"/>
    <col min="57" max="16384" width="9.140625" style="1"/>
  </cols>
  <sheetData>
    <row r="1" spans="1:56" ht="19.5" thickBot="1">
      <c r="A1" s="187" t="s">
        <v>140</v>
      </c>
      <c r="B1" s="198"/>
      <c r="C1" s="199"/>
      <c r="D1" s="199"/>
      <c r="E1" s="199"/>
      <c r="G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ht="16.5" thickBot="1"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ht="15">
      <c r="A3" s="222" t="s">
        <v>3</v>
      </c>
      <c r="B3" s="226" t="s">
        <v>33</v>
      </c>
      <c r="C3" s="226" t="s">
        <v>1</v>
      </c>
      <c r="D3" s="228" t="s">
        <v>7</v>
      </c>
      <c r="E3" s="225"/>
      <c r="F3" s="225"/>
      <c r="G3" s="225"/>
      <c r="H3" s="211"/>
      <c r="I3" s="212"/>
      <c r="J3" s="212"/>
      <c r="K3" s="212"/>
      <c r="L3" s="212"/>
      <c r="M3" s="212"/>
      <c r="N3" s="211"/>
      <c r="O3" s="212"/>
      <c r="P3" s="212"/>
      <c r="Q3" s="213" t="s">
        <v>26</v>
      </c>
    </row>
    <row r="4" spans="1:56" ht="42.75" customHeight="1">
      <c r="A4" s="223"/>
      <c r="B4" s="227"/>
      <c r="C4" s="227"/>
      <c r="D4" s="229"/>
      <c r="E4" s="129"/>
      <c r="F4" s="129"/>
      <c r="G4" s="129"/>
      <c r="H4" s="136"/>
      <c r="I4" s="128"/>
      <c r="J4" s="128"/>
      <c r="K4" s="128"/>
      <c r="L4" s="128"/>
      <c r="M4" s="128"/>
      <c r="N4" s="136"/>
      <c r="O4" s="128"/>
      <c r="P4" s="128"/>
      <c r="Q4" s="214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ht="42.75" customHeight="1">
      <c r="A5" s="224"/>
      <c r="B5" s="195"/>
      <c r="C5" s="195"/>
      <c r="D5" s="230"/>
      <c r="E5" s="157" t="s">
        <v>105</v>
      </c>
      <c r="F5" s="79" t="s">
        <v>102</v>
      </c>
      <c r="G5" s="79" t="s">
        <v>103</v>
      </c>
      <c r="H5" s="216" t="s">
        <v>74</v>
      </c>
      <c r="I5" s="216"/>
      <c r="J5" s="32" t="s">
        <v>75</v>
      </c>
      <c r="K5" s="32"/>
      <c r="L5" s="216" t="s">
        <v>76</v>
      </c>
      <c r="M5" s="216"/>
      <c r="N5" s="29" t="s">
        <v>105</v>
      </c>
      <c r="O5" s="29" t="s">
        <v>102</v>
      </c>
      <c r="P5" s="29" t="s">
        <v>103</v>
      </c>
      <c r="Q5" s="215"/>
    </row>
    <row r="6" spans="1:56" s="4" customFormat="1" ht="60" customHeight="1">
      <c r="A6" s="224"/>
      <c r="B6" s="195"/>
      <c r="C6" s="195"/>
      <c r="D6" s="230"/>
      <c r="E6" s="158" t="s">
        <v>101</v>
      </c>
      <c r="F6" s="94" t="s">
        <v>101</v>
      </c>
      <c r="G6" s="94" t="s">
        <v>101</v>
      </c>
      <c r="H6" s="21" t="s">
        <v>78</v>
      </c>
      <c r="I6" s="21" t="s">
        <v>28</v>
      </c>
      <c r="J6" s="21" t="s">
        <v>78</v>
      </c>
      <c r="K6" s="21" t="s">
        <v>28</v>
      </c>
      <c r="L6" s="21" t="s">
        <v>78</v>
      </c>
      <c r="M6" s="21" t="s">
        <v>28</v>
      </c>
      <c r="N6" s="41" t="s">
        <v>100</v>
      </c>
      <c r="O6" s="41" t="s">
        <v>100</v>
      </c>
      <c r="P6" s="41" t="s">
        <v>100</v>
      </c>
      <c r="Q6" s="215"/>
    </row>
    <row r="7" spans="1:56" s="4" customFormat="1" ht="19.5" customHeight="1">
      <c r="A7" s="13"/>
      <c r="B7" s="28"/>
      <c r="C7" s="28"/>
      <c r="D7" s="8"/>
      <c r="E7" s="159"/>
      <c r="F7" s="82"/>
      <c r="G7" s="83"/>
      <c r="H7" s="5">
        <v>1</v>
      </c>
      <c r="I7" s="5"/>
      <c r="J7" s="6"/>
      <c r="K7" s="6"/>
      <c r="L7" s="5"/>
      <c r="M7" s="5"/>
      <c r="N7" s="5"/>
      <c r="O7" s="6"/>
      <c r="P7" s="5"/>
      <c r="Q7" s="8"/>
    </row>
    <row r="8" spans="1:56" s="48" customFormat="1" ht="19.5" customHeight="1">
      <c r="A8" s="50" t="s">
        <v>88</v>
      </c>
      <c r="B8" s="44"/>
      <c r="C8" s="44"/>
      <c r="D8" s="139"/>
      <c r="E8" s="160"/>
      <c r="F8" s="84"/>
      <c r="G8" s="85"/>
      <c r="H8" s="49"/>
      <c r="I8" s="43"/>
      <c r="J8" s="43"/>
      <c r="K8" s="43"/>
      <c r="L8" s="43"/>
      <c r="M8" s="46"/>
      <c r="N8" s="47">
        <f>SUM(N9:N19)</f>
        <v>0</v>
      </c>
      <c r="O8" s="47">
        <f>SUM(O9:O19)</f>
        <v>0</v>
      </c>
      <c r="P8" s="47">
        <f>SUM(P9:P19)</f>
        <v>0</v>
      </c>
      <c r="Q8" s="51">
        <f>SUM(Q9:Q19)</f>
        <v>0</v>
      </c>
    </row>
    <row r="9" spans="1:56" s="20" customFormat="1" ht="63" customHeight="1">
      <c r="A9" s="221" t="s">
        <v>18</v>
      </c>
      <c r="B9" s="127" t="s">
        <v>8</v>
      </c>
      <c r="C9" s="127" t="s">
        <v>35</v>
      </c>
      <c r="D9" s="140" t="s">
        <v>77</v>
      </c>
      <c r="E9" s="161"/>
      <c r="F9" s="86"/>
      <c r="G9" s="86"/>
      <c r="H9" s="22">
        <v>4</v>
      </c>
      <c r="I9" s="22">
        <v>4</v>
      </c>
      <c r="J9" s="22">
        <v>4</v>
      </c>
      <c r="K9" s="22">
        <v>6</v>
      </c>
      <c r="L9" s="22">
        <v>4</v>
      </c>
      <c r="M9" s="22">
        <v>4</v>
      </c>
      <c r="N9" s="54">
        <f>E9*H9*I9</f>
        <v>0</v>
      </c>
      <c r="O9" s="54">
        <f t="shared" ref="O9:O16" si="0">F9*J9*K9</f>
        <v>0</v>
      </c>
      <c r="P9" s="54">
        <f t="shared" ref="P9:P16" si="1">G9*L9*M9</f>
        <v>0</v>
      </c>
      <c r="Q9" s="56">
        <f t="shared" ref="Q9:Q19" si="2">SUM(N9:P9)</f>
        <v>0</v>
      </c>
    </row>
    <row r="10" spans="1:56" s="20" customFormat="1" ht="63" customHeight="1">
      <c r="A10" s="219"/>
      <c r="B10" s="127" t="s">
        <v>9</v>
      </c>
      <c r="C10" s="127" t="s">
        <v>35</v>
      </c>
      <c r="D10" s="140" t="s">
        <v>77</v>
      </c>
      <c r="E10" s="161"/>
      <c r="F10" s="86"/>
      <c r="G10" s="86"/>
      <c r="H10" s="22">
        <v>4</v>
      </c>
      <c r="I10" s="22">
        <v>4</v>
      </c>
      <c r="J10" s="22">
        <v>4</v>
      </c>
      <c r="K10" s="22">
        <v>6</v>
      </c>
      <c r="L10" s="22">
        <v>4</v>
      </c>
      <c r="M10" s="22">
        <v>4</v>
      </c>
      <c r="N10" s="54">
        <f t="shared" ref="N10:N16" si="3">E10*H10*I10</f>
        <v>0</v>
      </c>
      <c r="O10" s="54">
        <f t="shared" si="0"/>
        <v>0</v>
      </c>
      <c r="P10" s="54">
        <f t="shared" si="1"/>
        <v>0</v>
      </c>
      <c r="Q10" s="56">
        <f t="shared" si="2"/>
        <v>0</v>
      </c>
    </row>
    <row r="11" spans="1:56" s="20" customFormat="1" ht="63" customHeight="1">
      <c r="A11" s="219"/>
      <c r="B11" s="127" t="s">
        <v>10</v>
      </c>
      <c r="C11" s="127" t="s">
        <v>35</v>
      </c>
      <c r="D11" s="140" t="s">
        <v>77</v>
      </c>
      <c r="E11" s="161"/>
      <c r="F11" s="86"/>
      <c r="G11" s="86"/>
      <c r="H11" s="22">
        <v>4</v>
      </c>
      <c r="I11" s="22">
        <v>4</v>
      </c>
      <c r="J11" s="22">
        <v>4</v>
      </c>
      <c r="K11" s="22">
        <v>6</v>
      </c>
      <c r="L11" s="22">
        <v>4</v>
      </c>
      <c r="M11" s="22">
        <v>4</v>
      </c>
      <c r="N11" s="54">
        <f t="shared" si="3"/>
        <v>0</v>
      </c>
      <c r="O11" s="54">
        <f t="shared" si="0"/>
        <v>0</v>
      </c>
      <c r="P11" s="54">
        <f t="shared" si="1"/>
        <v>0</v>
      </c>
      <c r="Q11" s="56">
        <f t="shared" si="2"/>
        <v>0</v>
      </c>
    </row>
    <row r="12" spans="1:56" s="20" customFormat="1" ht="63" customHeight="1">
      <c r="A12" s="219"/>
      <c r="B12" s="127" t="s">
        <v>8</v>
      </c>
      <c r="C12" s="127" t="s">
        <v>36</v>
      </c>
      <c r="D12" s="140" t="s">
        <v>38</v>
      </c>
      <c r="E12" s="161"/>
      <c r="F12" s="86"/>
      <c r="G12" s="86"/>
      <c r="H12" s="22">
        <v>8</v>
      </c>
      <c r="I12" s="22">
        <v>4</v>
      </c>
      <c r="J12" s="22">
        <v>8</v>
      </c>
      <c r="K12" s="22">
        <v>6</v>
      </c>
      <c r="L12" s="22">
        <v>8</v>
      </c>
      <c r="M12" s="22">
        <v>4</v>
      </c>
      <c r="N12" s="54">
        <f t="shared" si="3"/>
        <v>0</v>
      </c>
      <c r="O12" s="54">
        <f t="shared" si="0"/>
        <v>0</v>
      </c>
      <c r="P12" s="54">
        <f t="shared" si="1"/>
        <v>0</v>
      </c>
      <c r="Q12" s="56">
        <f t="shared" si="2"/>
        <v>0</v>
      </c>
    </row>
    <row r="13" spans="1:56" s="20" customFormat="1" ht="63" customHeight="1">
      <c r="A13" s="219"/>
      <c r="B13" s="127" t="s">
        <v>9</v>
      </c>
      <c r="C13" s="127" t="s">
        <v>36</v>
      </c>
      <c r="D13" s="140" t="s">
        <v>38</v>
      </c>
      <c r="E13" s="161"/>
      <c r="F13" s="86"/>
      <c r="G13" s="86"/>
      <c r="H13" s="22">
        <v>8</v>
      </c>
      <c r="I13" s="22">
        <v>4</v>
      </c>
      <c r="J13" s="22">
        <v>8</v>
      </c>
      <c r="K13" s="22">
        <v>6</v>
      </c>
      <c r="L13" s="22">
        <v>8</v>
      </c>
      <c r="M13" s="22">
        <v>4</v>
      </c>
      <c r="N13" s="54">
        <f t="shared" si="3"/>
        <v>0</v>
      </c>
      <c r="O13" s="54">
        <f t="shared" si="0"/>
        <v>0</v>
      </c>
      <c r="P13" s="54">
        <f t="shared" si="1"/>
        <v>0</v>
      </c>
      <c r="Q13" s="56">
        <f t="shared" si="2"/>
        <v>0</v>
      </c>
    </row>
    <row r="14" spans="1:56" s="20" customFormat="1" ht="63" customHeight="1">
      <c r="A14" s="220"/>
      <c r="B14" s="127" t="s">
        <v>10</v>
      </c>
      <c r="C14" s="127" t="s">
        <v>36</v>
      </c>
      <c r="D14" s="140" t="s">
        <v>38</v>
      </c>
      <c r="E14" s="161"/>
      <c r="F14" s="86"/>
      <c r="G14" s="86"/>
      <c r="H14" s="22">
        <v>8</v>
      </c>
      <c r="I14" s="22">
        <v>4</v>
      </c>
      <c r="J14" s="22">
        <v>8</v>
      </c>
      <c r="K14" s="22">
        <v>6</v>
      </c>
      <c r="L14" s="22">
        <v>8</v>
      </c>
      <c r="M14" s="22">
        <v>4</v>
      </c>
      <c r="N14" s="54">
        <f t="shared" si="3"/>
        <v>0</v>
      </c>
      <c r="O14" s="54">
        <f t="shared" si="0"/>
        <v>0</v>
      </c>
      <c r="P14" s="54">
        <f t="shared" si="1"/>
        <v>0</v>
      </c>
      <c r="Q14" s="56">
        <f t="shared" si="2"/>
        <v>0</v>
      </c>
    </row>
    <row r="15" spans="1:56" s="20" customFormat="1" ht="63" customHeight="1">
      <c r="A15" s="217" t="s">
        <v>20</v>
      </c>
      <c r="B15" s="127" t="s">
        <v>0</v>
      </c>
      <c r="C15" s="127" t="s">
        <v>37</v>
      </c>
      <c r="D15" s="140" t="s">
        <v>38</v>
      </c>
      <c r="E15" s="161"/>
      <c r="F15" s="86"/>
      <c r="G15" s="86"/>
      <c r="H15" s="22">
        <v>8</v>
      </c>
      <c r="I15" s="22">
        <v>4</v>
      </c>
      <c r="J15" s="22">
        <v>8</v>
      </c>
      <c r="K15" s="22">
        <v>6</v>
      </c>
      <c r="L15" s="22">
        <v>8</v>
      </c>
      <c r="M15" s="22">
        <v>4</v>
      </c>
      <c r="N15" s="54">
        <f t="shared" si="3"/>
        <v>0</v>
      </c>
      <c r="O15" s="54">
        <f t="shared" si="0"/>
        <v>0</v>
      </c>
      <c r="P15" s="54">
        <f t="shared" si="1"/>
        <v>0</v>
      </c>
      <c r="Q15" s="56">
        <f t="shared" si="2"/>
        <v>0</v>
      </c>
    </row>
    <row r="16" spans="1:56" s="20" customFormat="1" ht="63" customHeight="1">
      <c r="A16" s="217"/>
      <c r="B16" s="127" t="s">
        <v>15</v>
      </c>
      <c r="C16" s="127" t="s">
        <v>37</v>
      </c>
      <c r="D16" s="140" t="s">
        <v>38</v>
      </c>
      <c r="E16" s="161"/>
      <c r="F16" s="86"/>
      <c r="G16" s="86"/>
      <c r="H16" s="22">
        <v>8</v>
      </c>
      <c r="I16" s="22">
        <v>4</v>
      </c>
      <c r="J16" s="22">
        <v>8</v>
      </c>
      <c r="K16" s="22">
        <v>6</v>
      </c>
      <c r="L16" s="22">
        <v>8</v>
      </c>
      <c r="M16" s="22">
        <v>4</v>
      </c>
      <c r="N16" s="54">
        <f t="shared" si="3"/>
        <v>0</v>
      </c>
      <c r="O16" s="54">
        <f t="shared" si="0"/>
        <v>0</v>
      </c>
      <c r="P16" s="54">
        <f t="shared" si="1"/>
        <v>0</v>
      </c>
      <c r="Q16" s="56">
        <f t="shared" si="2"/>
        <v>0</v>
      </c>
    </row>
    <row r="17" spans="1:17" s="20" customFormat="1" ht="63" customHeight="1">
      <c r="A17" s="132" t="s">
        <v>19</v>
      </c>
      <c r="B17" s="127" t="s">
        <v>16</v>
      </c>
      <c r="C17" s="127" t="s">
        <v>69</v>
      </c>
      <c r="D17" s="140" t="s">
        <v>141</v>
      </c>
      <c r="E17" s="153"/>
      <c r="F17" s="86"/>
      <c r="G17" s="87"/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54">
        <f>E17</f>
        <v>0</v>
      </c>
      <c r="O17" s="54">
        <f>F17</f>
        <v>0</v>
      </c>
      <c r="P17" s="54">
        <f>G17</f>
        <v>0</v>
      </c>
      <c r="Q17" s="56">
        <f t="shared" si="2"/>
        <v>0</v>
      </c>
    </row>
    <row r="18" spans="1:17" s="20" customFormat="1" ht="63" customHeight="1">
      <c r="A18" s="132" t="s">
        <v>21</v>
      </c>
      <c r="B18" s="127" t="s">
        <v>11</v>
      </c>
      <c r="C18" s="127" t="s">
        <v>4</v>
      </c>
      <c r="D18" s="140" t="s">
        <v>38</v>
      </c>
      <c r="E18" s="153"/>
      <c r="F18" s="86"/>
      <c r="G18" s="87"/>
      <c r="H18" s="22">
        <v>8</v>
      </c>
      <c r="I18" s="22">
        <v>4</v>
      </c>
      <c r="J18" s="22">
        <v>8</v>
      </c>
      <c r="K18" s="22">
        <v>6</v>
      </c>
      <c r="L18" s="22">
        <v>8</v>
      </c>
      <c r="M18" s="22">
        <v>4</v>
      </c>
      <c r="N18" s="54">
        <f>E18*H18*I18</f>
        <v>0</v>
      </c>
      <c r="O18" s="54">
        <f>F18*J18*K18</f>
        <v>0</v>
      </c>
      <c r="P18" s="54">
        <f>G18*L18*M18</f>
        <v>0</v>
      </c>
      <c r="Q18" s="56">
        <f t="shared" si="2"/>
        <v>0</v>
      </c>
    </row>
    <row r="19" spans="1:17" s="20" customFormat="1" ht="63" customHeight="1" thickBot="1">
      <c r="A19" s="154" t="s">
        <v>121</v>
      </c>
      <c r="B19" s="155" t="s">
        <v>23</v>
      </c>
      <c r="C19" s="155" t="s">
        <v>31</v>
      </c>
      <c r="D19" s="156" t="s">
        <v>132</v>
      </c>
      <c r="E19" s="162"/>
      <c r="F19" s="115"/>
      <c r="G19" s="116"/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57">
        <f>E19</f>
        <v>0</v>
      </c>
      <c r="O19" s="57">
        <f>F19</f>
        <v>0</v>
      </c>
      <c r="P19" s="57">
        <f>G19</f>
        <v>0</v>
      </c>
      <c r="Q19" s="58">
        <f t="shared" si="2"/>
        <v>0</v>
      </c>
    </row>
    <row r="20" spans="1:17" s="48" customFormat="1" ht="19.5" customHeight="1" thickBot="1">
      <c r="A20" s="142" t="s">
        <v>90</v>
      </c>
      <c r="B20" s="143"/>
      <c r="C20" s="143"/>
      <c r="D20" s="152"/>
      <c r="E20" s="111"/>
      <c r="F20" s="84"/>
      <c r="G20" s="85"/>
      <c r="H20" s="49"/>
      <c r="I20" s="43"/>
      <c r="J20" s="49"/>
      <c r="K20" s="43"/>
      <c r="L20" s="49"/>
      <c r="M20" s="46"/>
      <c r="N20" s="47">
        <f>SUM(N21:N31)</f>
        <v>0</v>
      </c>
      <c r="O20" s="47">
        <f>SUM(O21:O31)</f>
        <v>0</v>
      </c>
      <c r="P20" s="47">
        <f>SUM(P21:P31)</f>
        <v>0</v>
      </c>
      <c r="Q20" s="51">
        <f>SUM(Q21:Q31)</f>
        <v>0</v>
      </c>
    </row>
    <row r="21" spans="1:17" s="20" customFormat="1" ht="63" customHeight="1">
      <c r="A21" s="218" t="s">
        <v>18</v>
      </c>
      <c r="B21" s="144" t="s">
        <v>8</v>
      </c>
      <c r="C21" s="144" t="s">
        <v>35</v>
      </c>
      <c r="D21" s="145" t="s">
        <v>77</v>
      </c>
      <c r="E21" s="112"/>
      <c r="F21" s="86"/>
      <c r="G21" s="86"/>
      <c r="H21" s="22">
        <v>4</v>
      </c>
      <c r="I21" s="22">
        <v>4</v>
      </c>
      <c r="J21" s="22">
        <v>4</v>
      </c>
      <c r="K21" s="22">
        <v>6</v>
      </c>
      <c r="L21" s="22">
        <v>4</v>
      </c>
      <c r="M21" s="22">
        <v>4</v>
      </c>
      <c r="N21" s="54">
        <f t="shared" ref="N21:N28" si="4">E21*H21*I21</f>
        <v>0</v>
      </c>
      <c r="O21" s="54">
        <f t="shared" ref="O21:O28" si="5">F21*J21*K21</f>
        <v>0</v>
      </c>
      <c r="P21" s="54">
        <f t="shared" ref="P21:P28" si="6">G21*L21*M21</f>
        <v>0</v>
      </c>
      <c r="Q21" s="56">
        <f t="shared" ref="Q21:Q31" si="7">SUM(N21:P21)</f>
        <v>0</v>
      </c>
    </row>
    <row r="22" spans="1:17" s="20" customFormat="1" ht="63" customHeight="1">
      <c r="A22" s="219"/>
      <c r="B22" s="127" t="s">
        <v>9</v>
      </c>
      <c r="C22" s="127" t="s">
        <v>35</v>
      </c>
      <c r="D22" s="140" t="s">
        <v>77</v>
      </c>
      <c r="E22" s="112"/>
      <c r="F22" s="86"/>
      <c r="G22" s="86"/>
      <c r="H22" s="22">
        <v>4</v>
      </c>
      <c r="I22" s="22">
        <v>4</v>
      </c>
      <c r="J22" s="22">
        <v>4</v>
      </c>
      <c r="K22" s="22">
        <v>6</v>
      </c>
      <c r="L22" s="22">
        <v>4</v>
      </c>
      <c r="M22" s="22">
        <v>4</v>
      </c>
      <c r="N22" s="54">
        <f t="shared" si="4"/>
        <v>0</v>
      </c>
      <c r="O22" s="54">
        <f t="shared" si="5"/>
        <v>0</v>
      </c>
      <c r="P22" s="54">
        <f t="shared" si="6"/>
        <v>0</v>
      </c>
      <c r="Q22" s="56">
        <f t="shared" si="7"/>
        <v>0</v>
      </c>
    </row>
    <row r="23" spans="1:17" s="20" customFormat="1" ht="63" customHeight="1">
      <c r="A23" s="219"/>
      <c r="B23" s="127" t="s">
        <v>10</v>
      </c>
      <c r="C23" s="127" t="s">
        <v>35</v>
      </c>
      <c r="D23" s="140" t="s">
        <v>77</v>
      </c>
      <c r="E23" s="112"/>
      <c r="F23" s="86"/>
      <c r="G23" s="86"/>
      <c r="H23" s="22">
        <v>4</v>
      </c>
      <c r="I23" s="22">
        <v>4</v>
      </c>
      <c r="J23" s="22">
        <v>4</v>
      </c>
      <c r="K23" s="22">
        <v>6</v>
      </c>
      <c r="L23" s="22">
        <v>4</v>
      </c>
      <c r="M23" s="22">
        <v>4</v>
      </c>
      <c r="N23" s="54">
        <f t="shared" si="4"/>
        <v>0</v>
      </c>
      <c r="O23" s="54">
        <f t="shared" si="5"/>
        <v>0</v>
      </c>
      <c r="P23" s="54">
        <f t="shared" si="6"/>
        <v>0</v>
      </c>
      <c r="Q23" s="56">
        <f t="shared" si="7"/>
        <v>0</v>
      </c>
    </row>
    <row r="24" spans="1:17" s="20" customFormat="1" ht="63" customHeight="1">
      <c r="A24" s="219"/>
      <c r="B24" s="127" t="s">
        <v>8</v>
      </c>
      <c r="C24" s="127" t="s">
        <v>36</v>
      </c>
      <c r="D24" s="140" t="s">
        <v>38</v>
      </c>
      <c r="E24" s="112"/>
      <c r="F24" s="86"/>
      <c r="G24" s="86"/>
      <c r="H24" s="22">
        <v>8</v>
      </c>
      <c r="I24" s="22">
        <v>4</v>
      </c>
      <c r="J24" s="22">
        <v>8</v>
      </c>
      <c r="K24" s="22">
        <v>6</v>
      </c>
      <c r="L24" s="22">
        <v>8</v>
      </c>
      <c r="M24" s="22">
        <v>4</v>
      </c>
      <c r="N24" s="54">
        <f t="shared" si="4"/>
        <v>0</v>
      </c>
      <c r="O24" s="54">
        <f t="shared" si="5"/>
        <v>0</v>
      </c>
      <c r="P24" s="54">
        <f t="shared" si="6"/>
        <v>0</v>
      </c>
      <c r="Q24" s="56">
        <f t="shared" si="7"/>
        <v>0</v>
      </c>
    </row>
    <row r="25" spans="1:17" s="20" customFormat="1" ht="63" customHeight="1">
      <c r="A25" s="219"/>
      <c r="B25" s="127" t="s">
        <v>9</v>
      </c>
      <c r="C25" s="127" t="s">
        <v>36</v>
      </c>
      <c r="D25" s="140" t="s">
        <v>38</v>
      </c>
      <c r="E25" s="112"/>
      <c r="F25" s="86"/>
      <c r="G25" s="86"/>
      <c r="H25" s="22">
        <v>8</v>
      </c>
      <c r="I25" s="22">
        <v>4</v>
      </c>
      <c r="J25" s="22">
        <v>8</v>
      </c>
      <c r="K25" s="22">
        <v>6</v>
      </c>
      <c r="L25" s="22">
        <v>8</v>
      </c>
      <c r="M25" s="22">
        <v>4</v>
      </c>
      <c r="N25" s="54">
        <f t="shared" si="4"/>
        <v>0</v>
      </c>
      <c r="O25" s="54">
        <f t="shared" si="5"/>
        <v>0</v>
      </c>
      <c r="P25" s="54">
        <f t="shared" si="6"/>
        <v>0</v>
      </c>
      <c r="Q25" s="56">
        <f t="shared" si="7"/>
        <v>0</v>
      </c>
    </row>
    <row r="26" spans="1:17" s="20" customFormat="1" ht="63" customHeight="1">
      <c r="A26" s="220"/>
      <c r="B26" s="127" t="s">
        <v>10</v>
      </c>
      <c r="C26" s="127" t="s">
        <v>36</v>
      </c>
      <c r="D26" s="140" t="s">
        <v>38</v>
      </c>
      <c r="E26" s="112"/>
      <c r="F26" s="86"/>
      <c r="G26" s="86"/>
      <c r="H26" s="22">
        <v>8</v>
      </c>
      <c r="I26" s="22">
        <v>4</v>
      </c>
      <c r="J26" s="22">
        <v>8</v>
      </c>
      <c r="K26" s="22">
        <v>6</v>
      </c>
      <c r="L26" s="22">
        <v>8</v>
      </c>
      <c r="M26" s="22">
        <v>4</v>
      </c>
      <c r="N26" s="54">
        <f t="shared" si="4"/>
        <v>0</v>
      </c>
      <c r="O26" s="54">
        <f t="shared" si="5"/>
        <v>0</v>
      </c>
      <c r="P26" s="54">
        <f t="shared" si="6"/>
        <v>0</v>
      </c>
      <c r="Q26" s="56">
        <f t="shared" si="7"/>
        <v>0</v>
      </c>
    </row>
    <row r="27" spans="1:17" s="20" customFormat="1" ht="63" customHeight="1">
      <c r="A27" s="217" t="s">
        <v>20</v>
      </c>
      <c r="B27" s="127" t="s">
        <v>0</v>
      </c>
      <c r="C27" s="127" t="s">
        <v>37</v>
      </c>
      <c r="D27" s="140" t="s">
        <v>38</v>
      </c>
      <c r="E27" s="112"/>
      <c r="F27" s="86"/>
      <c r="G27" s="86"/>
      <c r="H27" s="22">
        <v>8</v>
      </c>
      <c r="I27" s="22">
        <v>4</v>
      </c>
      <c r="J27" s="22">
        <v>8</v>
      </c>
      <c r="K27" s="22">
        <v>6</v>
      </c>
      <c r="L27" s="22">
        <v>8</v>
      </c>
      <c r="M27" s="22">
        <v>4</v>
      </c>
      <c r="N27" s="54">
        <f t="shared" si="4"/>
        <v>0</v>
      </c>
      <c r="O27" s="54">
        <f t="shared" si="5"/>
        <v>0</v>
      </c>
      <c r="P27" s="54">
        <f t="shared" si="6"/>
        <v>0</v>
      </c>
      <c r="Q27" s="56">
        <f t="shared" si="7"/>
        <v>0</v>
      </c>
    </row>
    <row r="28" spans="1:17" s="20" customFormat="1" ht="63" customHeight="1">
      <c r="A28" s="217"/>
      <c r="B28" s="127" t="s">
        <v>15</v>
      </c>
      <c r="C28" s="127" t="s">
        <v>37</v>
      </c>
      <c r="D28" s="140" t="s">
        <v>38</v>
      </c>
      <c r="E28" s="112"/>
      <c r="F28" s="86"/>
      <c r="G28" s="86"/>
      <c r="H28" s="22">
        <v>8</v>
      </c>
      <c r="I28" s="22">
        <v>4</v>
      </c>
      <c r="J28" s="22">
        <v>8</v>
      </c>
      <c r="K28" s="22">
        <v>6</v>
      </c>
      <c r="L28" s="22">
        <v>8</v>
      </c>
      <c r="M28" s="22">
        <v>4</v>
      </c>
      <c r="N28" s="54">
        <f t="shared" si="4"/>
        <v>0</v>
      </c>
      <c r="O28" s="54">
        <f t="shared" si="5"/>
        <v>0</v>
      </c>
      <c r="P28" s="54">
        <f t="shared" si="6"/>
        <v>0</v>
      </c>
      <c r="Q28" s="56">
        <f t="shared" si="7"/>
        <v>0</v>
      </c>
    </row>
    <row r="29" spans="1:17" s="20" customFormat="1" ht="63" customHeight="1">
      <c r="A29" s="132" t="s">
        <v>19</v>
      </c>
      <c r="B29" s="127" t="s">
        <v>16</v>
      </c>
      <c r="C29" s="127" t="s">
        <v>69</v>
      </c>
      <c r="D29" s="140" t="s">
        <v>141</v>
      </c>
      <c r="E29" s="113"/>
      <c r="F29" s="86"/>
      <c r="G29" s="87"/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54">
        <f>E29</f>
        <v>0</v>
      </c>
      <c r="O29" s="54">
        <f>F29</f>
        <v>0</v>
      </c>
      <c r="P29" s="54">
        <f>G29</f>
        <v>0</v>
      </c>
      <c r="Q29" s="56">
        <f t="shared" si="7"/>
        <v>0</v>
      </c>
    </row>
    <row r="30" spans="1:17" s="20" customFormat="1" ht="63" customHeight="1">
      <c r="A30" s="132" t="s">
        <v>21</v>
      </c>
      <c r="B30" s="127" t="s">
        <v>11</v>
      </c>
      <c r="C30" s="127" t="s">
        <v>4</v>
      </c>
      <c r="D30" s="140" t="s">
        <v>38</v>
      </c>
      <c r="E30" s="113"/>
      <c r="F30" s="86"/>
      <c r="G30" s="87"/>
      <c r="H30" s="22">
        <v>8</v>
      </c>
      <c r="I30" s="22">
        <v>4</v>
      </c>
      <c r="J30" s="22">
        <v>8</v>
      </c>
      <c r="K30" s="22">
        <v>6</v>
      </c>
      <c r="L30" s="22">
        <v>8</v>
      </c>
      <c r="M30" s="22">
        <v>4</v>
      </c>
      <c r="N30" s="54">
        <f>E30*H30*I30</f>
        <v>0</v>
      </c>
      <c r="O30" s="54">
        <f>F30*J30*K30</f>
        <v>0</v>
      </c>
      <c r="P30" s="54">
        <f>G30*L30*M30</f>
        <v>0</v>
      </c>
      <c r="Q30" s="56">
        <f t="shared" si="7"/>
        <v>0</v>
      </c>
    </row>
    <row r="31" spans="1:17" s="20" customFormat="1" ht="63" customHeight="1" thickBot="1">
      <c r="A31" s="26" t="s">
        <v>121</v>
      </c>
      <c r="B31" s="27" t="s">
        <v>23</v>
      </c>
      <c r="C31" s="27" t="s">
        <v>31</v>
      </c>
      <c r="D31" s="141" t="s">
        <v>132</v>
      </c>
      <c r="E31" s="114"/>
      <c r="F31" s="115"/>
      <c r="G31" s="116"/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57">
        <f>E31</f>
        <v>0</v>
      </c>
      <c r="O31" s="57">
        <f>F31</f>
        <v>0</v>
      </c>
      <c r="P31" s="57">
        <f>G31</f>
        <v>0</v>
      </c>
      <c r="Q31" s="58">
        <f t="shared" si="7"/>
        <v>0</v>
      </c>
    </row>
    <row r="32" spans="1:17" s="48" customFormat="1" ht="19.5" customHeight="1">
      <c r="A32" s="137" t="s">
        <v>89</v>
      </c>
      <c r="B32" s="138"/>
      <c r="C32" s="138"/>
      <c r="D32" s="148"/>
      <c r="E32" s="111"/>
      <c r="F32" s="84"/>
      <c r="G32" s="85"/>
      <c r="H32" s="49"/>
      <c r="I32" s="43"/>
      <c r="J32" s="49"/>
      <c r="K32" s="43"/>
      <c r="L32" s="49"/>
      <c r="M32" s="46"/>
      <c r="N32" s="47">
        <f>SUM(N33:N43)</f>
        <v>0</v>
      </c>
      <c r="O32" s="47">
        <f>SUM(O33:O43)</f>
        <v>0</v>
      </c>
      <c r="P32" s="47">
        <f>SUM(P33:P43)</f>
        <v>0</v>
      </c>
      <c r="Q32" s="51">
        <f>SUM(Q33:Q43)</f>
        <v>0</v>
      </c>
    </row>
    <row r="33" spans="1:17" ht="62.25" customHeight="1">
      <c r="A33" s="221" t="s">
        <v>18</v>
      </c>
      <c r="B33" s="127" t="s">
        <v>8</v>
      </c>
      <c r="C33" s="127" t="s">
        <v>35</v>
      </c>
      <c r="D33" s="140" t="s">
        <v>77</v>
      </c>
      <c r="E33" s="117"/>
      <c r="F33" s="118"/>
      <c r="G33" s="118"/>
      <c r="H33" s="2">
        <v>4</v>
      </c>
      <c r="I33" s="2">
        <v>4</v>
      </c>
      <c r="J33" s="2">
        <v>4</v>
      </c>
      <c r="K33" s="2">
        <v>6</v>
      </c>
      <c r="L33" s="2">
        <v>4</v>
      </c>
      <c r="M33" s="2">
        <v>4</v>
      </c>
      <c r="N33" s="59">
        <f t="shared" ref="N33:N40" si="8">E33*H33*I33</f>
        <v>0</v>
      </c>
      <c r="O33" s="59">
        <f t="shared" ref="O33:O40" si="9">F33*J33*K33</f>
        <v>0</v>
      </c>
      <c r="P33" s="59">
        <f t="shared" ref="P33:P40" si="10">G33*L33*M33</f>
        <v>0</v>
      </c>
      <c r="Q33" s="60">
        <f t="shared" ref="Q33:Q43" si="11">SUM(N33:P33)</f>
        <v>0</v>
      </c>
    </row>
    <row r="34" spans="1:17" ht="62.25" customHeight="1">
      <c r="A34" s="219"/>
      <c r="B34" s="127" t="s">
        <v>9</v>
      </c>
      <c r="C34" s="127" t="s">
        <v>35</v>
      </c>
      <c r="D34" s="140" t="s">
        <v>77</v>
      </c>
      <c r="E34" s="117"/>
      <c r="F34" s="118"/>
      <c r="G34" s="118"/>
      <c r="H34" s="2">
        <v>4</v>
      </c>
      <c r="I34" s="2">
        <v>4</v>
      </c>
      <c r="J34" s="2">
        <v>4</v>
      </c>
      <c r="K34" s="2">
        <v>6</v>
      </c>
      <c r="L34" s="2">
        <v>4</v>
      </c>
      <c r="M34" s="2">
        <v>4</v>
      </c>
      <c r="N34" s="59">
        <f t="shared" si="8"/>
        <v>0</v>
      </c>
      <c r="O34" s="59">
        <f t="shared" si="9"/>
        <v>0</v>
      </c>
      <c r="P34" s="59">
        <f t="shared" si="10"/>
        <v>0</v>
      </c>
      <c r="Q34" s="60">
        <f t="shared" si="11"/>
        <v>0</v>
      </c>
    </row>
    <row r="35" spans="1:17" ht="62.25" customHeight="1">
      <c r="A35" s="219"/>
      <c r="B35" s="127" t="s">
        <v>10</v>
      </c>
      <c r="C35" s="127" t="s">
        <v>35</v>
      </c>
      <c r="D35" s="140" t="s">
        <v>77</v>
      </c>
      <c r="E35" s="117"/>
      <c r="F35" s="118"/>
      <c r="G35" s="118"/>
      <c r="H35" s="2">
        <v>4</v>
      </c>
      <c r="I35" s="2">
        <v>4</v>
      </c>
      <c r="J35" s="2">
        <v>4</v>
      </c>
      <c r="K35" s="2">
        <v>6</v>
      </c>
      <c r="L35" s="2">
        <v>4</v>
      </c>
      <c r="M35" s="2">
        <v>4</v>
      </c>
      <c r="N35" s="59">
        <f t="shared" si="8"/>
        <v>0</v>
      </c>
      <c r="O35" s="59">
        <f t="shared" si="9"/>
        <v>0</v>
      </c>
      <c r="P35" s="59">
        <f t="shared" si="10"/>
        <v>0</v>
      </c>
      <c r="Q35" s="60">
        <f t="shared" si="11"/>
        <v>0</v>
      </c>
    </row>
    <row r="36" spans="1:17" ht="62.25" customHeight="1">
      <c r="A36" s="219"/>
      <c r="B36" s="127" t="s">
        <v>8</v>
      </c>
      <c r="C36" s="127" t="s">
        <v>36</v>
      </c>
      <c r="D36" s="140" t="s">
        <v>38</v>
      </c>
      <c r="E36" s="117"/>
      <c r="F36" s="118"/>
      <c r="G36" s="118"/>
      <c r="H36" s="2">
        <v>8</v>
      </c>
      <c r="I36" s="2">
        <v>4</v>
      </c>
      <c r="J36" s="2">
        <v>8</v>
      </c>
      <c r="K36" s="2">
        <v>6</v>
      </c>
      <c r="L36" s="2">
        <v>8</v>
      </c>
      <c r="M36" s="2">
        <v>4</v>
      </c>
      <c r="N36" s="59">
        <f t="shared" si="8"/>
        <v>0</v>
      </c>
      <c r="O36" s="59">
        <f t="shared" si="9"/>
        <v>0</v>
      </c>
      <c r="P36" s="59">
        <f t="shared" si="10"/>
        <v>0</v>
      </c>
      <c r="Q36" s="60">
        <f t="shared" si="11"/>
        <v>0</v>
      </c>
    </row>
    <row r="37" spans="1:17" ht="62.25" customHeight="1">
      <c r="A37" s="219"/>
      <c r="B37" s="127" t="s">
        <v>9</v>
      </c>
      <c r="C37" s="127" t="s">
        <v>36</v>
      </c>
      <c r="D37" s="140" t="s">
        <v>38</v>
      </c>
      <c r="E37" s="117"/>
      <c r="F37" s="118"/>
      <c r="G37" s="118"/>
      <c r="H37" s="2">
        <v>8</v>
      </c>
      <c r="I37" s="2">
        <v>4</v>
      </c>
      <c r="J37" s="2">
        <v>8</v>
      </c>
      <c r="K37" s="2">
        <v>6</v>
      </c>
      <c r="L37" s="2">
        <v>8</v>
      </c>
      <c r="M37" s="2">
        <v>4</v>
      </c>
      <c r="N37" s="59">
        <f t="shared" si="8"/>
        <v>0</v>
      </c>
      <c r="O37" s="59">
        <f t="shared" si="9"/>
        <v>0</v>
      </c>
      <c r="P37" s="59">
        <f t="shared" si="10"/>
        <v>0</v>
      </c>
      <c r="Q37" s="60">
        <f t="shared" si="11"/>
        <v>0</v>
      </c>
    </row>
    <row r="38" spans="1:17" ht="62.25" customHeight="1">
      <c r="A38" s="220"/>
      <c r="B38" s="127" t="s">
        <v>10</v>
      </c>
      <c r="C38" s="127" t="s">
        <v>36</v>
      </c>
      <c r="D38" s="140" t="s">
        <v>38</v>
      </c>
      <c r="E38" s="117"/>
      <c r="F38" s="118"/>
      <c r="G38" s="118"/>
      <c r="H38" s="2">
        <v>8</v>
      </c>
      <c r="I38" s="2">
        <v>4</v>
      </c>
      <c r="J38" s="2">
        <v>8</v>
      </c>
      <c r="K38" s="2">
        <v>6</v>
      </c>
      <c r="L38" s="2">
        <v>8</v>
      </c>
      <c r="M38" s="2">
        <v>4</v>
      </c>
      <c r="N38" s="59">
        <f t="shared" si="8"/>
        <v>0</v>
      </c>
      <c r="O38" s="59">
        <f t="shared" si="9"/>
        <v>0</v>
      </c>
      <c r="P38" s="59">
        <f t="shared" si="10"/>
        <v>0</v>
      </c>
      <c r="Q38" s="60">
        <f t="shared" si="11"/>
        <v>0</v>
      </c>
    </row>
    <row r="39" spans="1:17" ht="62.25" customHeight="1">
      <c r="A39" s="217" t="s">
        <v>20</v>
      </c>
      <c r="B39" s="127" t="s">
        <v>0</v>
      </c>
      <c r="C39" s="127" t="s">
        <v>37</v>
      </c>
      <c r="D39" s="140" t="s">
        <v>38</v>
      </c>
      <c r="E39" s="117"/>
      <c r="F39" s="118"/>
      <c r="G39" s="118"/>
      <c r="H39" s="2">
        <v>8</v>
      </c>
      <c r="I39" s="2">
        <v>4</v>
      </c>
      <c r="J39" s="2">
        <v>8</v>
      </c>
      <c r="K39" s="2">
        <v>6</v>
      </c>
      <c r="L39" s="2">
        <v>8</v>
      </c>
      <c r="M39" s="2">
        <v>4</v>
      </c>
      <c r="N39" s="59">
        <f t="shared" si="8"/>
        <v>0</v>
      </c>
      <c r="O39" s="59">
        <f t="shared" si="9"/>
        <v>0</v>
      </c>
      <c r="P39" s="59">
        <f t="shared" si="10"/>
        <v>0</v>
      </c>
      <c r="Q39" s="60">
        <f t="shared" si="11"/>
        <v>0</v>
      </c>
    </row>
    <row r="40" spans="1:17" ht="62.25" customHeight="1">
      <c r="A40" s="217"/>
      <c r="B40" s="127" t="s">
        <v>15</v>
      </c>
      <c r="C40" s="127" t="s">
        <v>37</v>
      </c>
      <c r="D40" s="140" t="s">
        <v>38</v>
      </c>
      <c r="E40" s="117"/>
      <c r="F40" s="118"/>
      <c r="G40" s="118"/>
      <c r="H40" s="2">
        <v>8</v>
      </c>
      <c r="I40" s="2">
        <v>4</v>
      </c>
      <c r="J40" s="2">
        <v>8</v>
      </c>
      <c r="K40" s="2">
        <v>6</v>
      </c>
      <c r="L40" s="2">
        <v>8</v>
      </c>
      <c r="M40" s="2">
        <v>4</v>
      </c>
      <c r="N40" s="59">
        <f t="shared" si="8"/>
        <v>0</v>
      </c>
      <c r="O40" s="59">
        <f t="shared" si="9"/>
        <v>0</v>
      </c>
      <c r="P40" s="59">
        <f t="shared" si="10"/>
        <v>0</v>
      </c>
      <c r="Q40" s="60">
        <f t="shared" si="11"/>
        <v>0</v>
      </c>
    </row>
    <row r="41" spans="1:17" ht="62.25" customHeight="1">
      <c r="A41" s="132" t="s">
        <v>19</v>
      </c>
      <c r="B41" s="127" t="s">
        <v>16</v>
      </c>
      <c r="C41" s="127" t="s">
        <v>69</v>
      </c>
      <c r="D41" s="140" t="s">
        <v>141</v>
      </c>
      <c r="E41" s="119"/>
      <c r="F41" s="118"/>
      <c r="G41" s="120"/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59">
        <f>E41</f>
        <v>0</v>
      </c>
      <c r="O41" s="59">
        <f>F41</f>
        <v>0</v>
      </c>
      <c r="P41" s="59">
        <f>G41</f>
        <v>0</v>
      </c>
      <c r="Q41" s="60">
        <f t="shared" si="11"/>
        <v>0</v>
      </c>
    </row>
    <row r="42" spans="1:17" ht="62.25" customHeight="1">
      <c r="A42" s="132" t="s">
        <v>21</v>
      </c>
      <c r="B42" s="127" t="s">
        <v>11</v>
      </c>
      <c r="C42" s="127" t="s">
        <v>4</v>
      </c>
      <c r="D42" s="140" t="s">
        <v>38</v>
      </c>
      <c r="E42" s="119"/>
      <c r="F42" s="118"/>
      <c r="G42" s="120"/>
      <c r="H42" s="2">
        <v>8</v>
      </c>
      <c r="I42" s="2">
        <v>4</v>
      </c>
      <c r="J42" s="2">
        <v>8</v>
      </c>
      <c r="K42" s="2">
        <v>6</v>
      </c>
      <c r="L42" s="2">
        <v>8</v>
      </c>
      <c r="M42" s="2">
        <v>4</v>
      </c>
      <c r="N42" s="59">
        <f>E42*H42*I42</f>
        <v>0</v>
      </c>
      <c r="O42" s="59">
        <f>F42*J42*K42</f>
        <v>0</v>
      </c>
      <c r="P42" s="59">
        <f>G42*L42*M42</f>
        <v>0</v>
      </c>
      <c r="Q42" s="60">
        <f t="shared" si="11"/>
        <v>0</v>
      </c>
    </row>
    <row r="43" spans="1:17" ht="62.25" customHeight="1" thickBot="1">
      <c r="A43" s="26" t="s">
        <v>121</v>
      </c>
      <c r="B43" s="27" t="s">
        <v>23</v>
      </c>
      <c r="C43" s="27" t="s">
        <v>31</v>
      </c>
      <c r="D43" s="141" t="s">
        <v>132</v>
      </c>
      <c r="E43" s="121"/>
      <c r="F43" s="122"/>
      <c r="G43" s="123"/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61">
        <f>E43</f>
        <v>0</v>
      </c>
      <c r="O43" s="61">
        <f>F43</f>
        <v>0</v>
      </c>
      <c r="P43" s="61">
        <f>G43</f>
        <v>0</v>
      </c>
      <c r="Q43" s="62">
        <f t="shared" si="11"/>
        <v>0</v>
      </c>
    </row>
  </sheetData>
  <sheetProtection sheet="1" objects="1" scenarios="1"/>
  <mergeCells count="17">
    <mergeCell ref="B1:E1"/>
    <mergeCell ref="A39:A40"/>
    <mergeCell ref="A21:A26"/>
    <mergeCell ref="A27:A28"/>
    <mergeCell ref="A33:A38"/>
    <mergeCell ref="A9:A14"/>
    <mergeCell ref="A15:A16"/>
    <mergeCell ref="A3:A6"/>
    <mergeCell ref="E3:G3"/>
    <mergeCell ref="B3:B6"/>
    <mergeCell ref="C3:C6"/>
    <mergeCell ref="D3:D6"/>
    <mergeCell ref="H3:M3"/>
    <mergeCell ref="N3:P3"/>
    <mergeCell ref="Q3:Q6"/>
    <mergeCell ref="H5:I5"/>
    <mergeCell ref="L5:M5"/>
  </mergeCells>
  <pageMargins left="0.7" right="0.7" top="0.75" bottom="0.75" header="0.3" footer="0.3"/>
  <pageSetup scale="48" orientation="landscape" horizontalDpi="200" verticalDpi="200" r:id="rId1"/>
  <headerFooter>
    <oddHeader>&amp;C&amp;"-,Bold"&amp;16Appendix G -- Line Item Pricing Form                 RFP 0911 (Periodic Assessments Program)</oddHeader>
  </headerFooter>
  <rowBreaks count="2" manualBreakCount="2">
    <brk id="19" max="16383" man="1"/>
    <brk id="31" max="16383" man="1"/>
  </rowBreaks>
  <colBreaks count="3" manualBreakCount="3">
    <brk id="17" max="1048575" man="1"/>
    <brk id="30" max="1048575" man="1"/>
    <brk id="43" max="1048575" man="1"/>
  </colBreaks>
  <ignoredErrors>
    <ignoredError sqref="N17:P17 N18:P18 N29:P29 N30:P30 N41:P41 N42:P4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Q45"/>
  <sheetViews>
    <sheetView view="pageLayout" topLeftCell="A9" zoomScale="60" zoomScaleNormal="60" zoomScalePageLayoutView="60" workbookViewId="0">
      <selection activeCell="D50" sqref="D50:D54"/>
    </sheetView>
  </sheetViews>
  <sheetFormatPr defaultRowHeight="15.75"/>
  <cols>
    <col min="1" max="1" width="32.42578125" style="37" customWidth="1"/>
    <col min="2" max="3" width="23.85546875" style="38" customWidth="1"/>
    <col min="4" max="4" width="20.7109375" style="25" customWidth="1"/>
    <col min="5" max="6" width="15.7109375" style="89" customWidth="1"/>
    <col min="7" max="7" width="19.28515625" style="89" customWidth="1"/>
    <col min="8" max="13" width="9.28515625" style="1" hidden="1" customWidth="1"/>
    <col min="14" max="16" width="25.5703125" style="1" customWidth="1"/>
    <col min="17" max="17" width="20.85546875" style="1" customWidth="1"/>
  </cols>
  <sheetData>
    <row r="1" spans="1:17" s="1" customFormat="1" ht="19.5" thickBot="1">
      <c r="A1" s="187" t="s">
        <v>140</v>
      </c>
      <c r="B1" s="198"/>
      <c r="C1" s="199"/>
      <c r="D1" s="199"/>
      <c r="E1" s="199"/>
      <c r="F1" s="89"/>
    </row>
    <row r="2" spans="1:17" s="1" customFormat="1" ht="16.5" thickBot="1">
      <c r="A2" s="37"/>
      <c r="B2" s="38"/>
      <c r="C2" s="38"/>
      <c r="D2" s="25"/>
      <c r="E2" s="89"/>
      <c r="F2" s="89"/>
      <c r="G2" s="89"/>
    </row>
    <row r="3" spans="1:17" ht="15">
      <c r="A3" s="222" t="s">
        <v>3</v>
      </c>
      <c r="B3" s="226" t="s">
        <v>33</v>
      </c>
      <c r="C3" s="226" t="s">
        <v>1</v>
      </c>
      <c r="D3" s="228" t="s">
        <v>7</v>
      </c>
      <c r="E3" s="231"/>
      <c r="F3" s="225"/>
      <c r="G3" s="225"/>
      <c r="H3" s="211"/>
      <c r="I3" s="212"/>
      <c r="J3" s="212"/>
      <c r="K3" s="212"/>
      <c r="L3" s="212"/>
      <c r="M3" s="212"/>
      <c r="N3" s="211"/>
      <c r="O3" s="212"/>
      <c r="P3" s="212"/>
      <c r="Q3" s="213" t="s">
        <v>26</v>
      </c>
    </row>
    <row r="4" spans="1:17" ht="42.75" customHeight="1">
      <c r="A4" s="224"/>
      <c r="B4" s="195"/>
      <c r="C4" s="195"/>
      <c r="D4" s="230"/>
      <c r="E4" s="124" t="s">
        <v>105</v>
      </c>
      <c r="F4" s="90" t="s">
        <v>102</v>
      </c>
      <c r="G4" s="91" t="s">
        <v>107</v>
      </c>
      <c r="H4" s="205" t="s">
        <v>74</v>
      </c>
      <c r="I4" s="206"/>
      <c r="J4" s="18" t="s">
        <v>75</v>
      </c>
      <c r="K4" s="19"/>
      <c r="L4" s="205" t="s">
        <v>76</v>
      </c>
      <c r="M4" s="206"/>
      <c r="N4" s="17" t="s">
        <v>105</v>
      </c>
      <c r="O4" s="17" t="s">
        <v>102</v>
      </c>
      <c r="P4" s="64" t="s">
        <v>107</v>
      </c>
      <c r="Q4" s="215"/>
    </row>
    <row r="5" spans="1:17" ht="60" customHeight="1">
      <c r="A5" s="224"/>
      <c r="B5" s="195"/>
      <c r="C5" s="195"/>
      <c r="D5" s="230"/>
      <c r="E5" s="109" t="s">
        <v>101</v>
      </c>
      <c r="F5" s="94" t="s">
        <v>101</v>
      </c>
      <c r="G5" s="125" t="s">
        <v>101</v>
      </c>
      <c r="H5" s="21" t="s">
        <v>78</v>
      </c>
      <c r="I5" s="21" t="s">
        <v>28</v>
      </c>
      <c r="J5" s="21" t="s">
        <v>78</v>
      </c>
      <c r="K5" s="21" t="s">
        <v>28</v>
      </c>
      <c r="L5" s="21" t="s">
        <v>78</v>
      </c>
      <c r="M5" s="21" t="s">
        <v>28</v>
      </c>
      <c r="N5" s="41" t="s">
        <v>100</v>
      </c>
      <c r="O5" s="41" t="s">
        <v>100</v>
      </c>
      <c r="P5" s="41" t="s">
        <v>100</v>
      </c>
      <c r="Q5" s="215"/>
    </row>
    <row r="6" spans="1:17" ht="19.5" customHeight="1">
      <c r="A6" s="13"/>
      <c r="B6" s="28"/>
      <c r="C6" s="28"/>
      <c r="D6" s="8"/>
      <c r="E6" s="110"/>
      <c r="F6" s="82"/>
      <c r="G6" s="83"/>
      <c r="H6" s="5"/>
      <c r="I6" s="5"/>
      <c r="J6" s="6"/>
      <c r="K6" s="6"/>
      <c r="L6" s="5"/>
      <c r="M6" s="5"/>
      <c r="N6" s="5"/>
      <c r="O6" s="6"/>
      <c r="P6" s="5"/>
      <c r="Q6" s="8"/>
    </row>
    <row r="7" spans="1:17" s="48" customFormat="1" ht="19.5" customHeight="1">
      <c r="A7" s="50" t="s">
        <v>93</v>
      </c>
      <c r="B7" s="44"/>
      <c r="C7" s="44"/>
      <c r="D7" s="139"/>
      <c r="E7" s="111"/>
      <c r="F7" s="84"/>
      <c r="G7" s="85"/>
      <c r="H7" s="49"/>
      <c r="I7" s="43"/>
      <c r="J7" s="43"/>
      <c r="K7" s="43"/>
      <c r="L7" s="43"/>
      <c r="M7" s="46"/>
      <c r="N7" s="47">
        <f>SUM(N8:N19)</f>
        <v>0</v>
      </c>
      <c r="O7" s="47">
        <f>SUM(O8:O19)</f>
        <v>0</v>
      </c>
      <c r="P7" s="47">
        <f>SUM(P8:P19)</f>
        <v>0</v>
      </c>
      <c r="Q7" s="51">
        <f>SUM(Q8:Q19)</f>
        <v>0</v>
      </c>
    </row>
    <row r="8" spans="1:17" s="20" customFormat="1" ht="62.25" customHeight="1">
      <c r="A8" s="221" t="s">
        <v>18</v>
      </c>
      <c r="B8" s="127" t="s">
        <v>8</v>
      </c>
      <c r="C8" s="127" t="s">
        <v>35</v>
      </c>
      <c r="D8" s="140" t="s">
        <v>77</v>
      </c>
      <c r="E8" s="112"/>
      <c r="F8" s="86"/>
      <c r="G8" s="86"/>
      <c r="H8" s="22">
        <v>4</v>
      </c>
      <c r="I8" s="22">
        <v>4</v>
      </c>
      <c r="J8" s="22">
        <v>4</v>
      </c>
      <c r="K8" s="22">
        <v>6</v>
      </c>
      <c r="L8" s="22">
        <v>4</v>
      </c>
      <c r="M8" s="22">
        <v>4</v>
      </c>
      <c r="N8" s="54">
        <f t="shared" ref="N8:N15" si="0">E8*H8*I8</f>
        <v>0</v>
      </c>
      <c r="O8" s="54">
        <f t="shared" ref="O8:O15" si="1">F8*J8*K8</f>
        <v>0</v>
      </c>
      <c r="P8" s="54">
        <f t="shared" ref="P8:P15" si="2">G8*L8*M8</f>
        <v>0</v>
      </c>
      <c r="Q8" s="56">
        <f t="shared" ref="Q8:Q19" si="3">SUM(N8:P8)</f>
        <v>0</v>
      </c>
    </row>
    <row r="9" spans="1:17" s="20" customFormat="1" ht="62.25" customHeight="1">
      <c r="A9" s="219"/>
      <c r="B9" s="127" t="s">
        <v>9</v>
      </c>
      <c r="C9" s="127" t="s">
        <v>35</v>
      </c>
      <c r="D9" s="140" t="s">
        <v>77</v>
      </c>
      <c r="E9" s="112"/>
      <c r="F9" s="86"/>
      <c r="G9" s="86"/>
      <c r="H9" s="22">
        <v>4</v>
      </c>
      <c r="I9" s="22">
        <v>4</v>
      </c>
      <c r="J9" s="22">
        <v>4</v>
      </c>
      <c r="K9" s="22">
        <v>6</v>
      </c>
      <c r="L9" s="22">
        <v>4</v>
      </c>
      <c r="M9" s="22">
        <v>4</v>
      </c>
      <c r="N9" s="54">
        <f t="shared" si="0"/>
        <v>0</v>
      </c>
      <c r="O9" s="54">
        <f t="shared" si="1"/>
        <v>0</v>
      </c>
      <c r="P9" s="54">
        <f t="shared" si="2"/>
        <v>0</v>
      </c>
      <c r="Q9" s="56">
        <f t="shared" si="3"/>
        <v>0</v>
      </c>
    </row>
    <row r="10" spans="1:17" s="20" customFormat="1" ht="62.25" customHeight="1">
      <c r="A10" s="219"/>
      <c r="B10" s="127" t="s">
        <v>10</v>
      </c>
      <c r="C10" s="127" t="s">
        <v>35</v>
      </c>
      <c r="D10" s="140" t="s">
        <v>77</v>
      </c>
      <c r="E10" s="112"/>
      <c r="F10" s="86"/>
      <c r="G10" s="86"/>
      <c r="H10" s="22">
        <v>4</v>
      </c>
      <c r="I10" s="22">
        <v>4</v>
      </c>
      <c r="J10" s="22">
        <v>4</v>
      </c>
      <c r="K10" s="22">
        <v>6</v>
      </c>
      <c r="L10" s="22">
        <v>4</v>
      </c>
      <c r="M10" s="22">
        <v>4</v>
      </c>
      <c r="N10" s="54">
        <f t="shared" si="0"/>
        <v>0</v>
      </c>
      <c r="O10" s="54">
        <f t="shared" si="1"/>
        <v>0</v>
      </c>
      <c r="P10" s="54">
        <f t="shared" si="2"/>
        <v>0</v>
      </c>
      <c r="Q10" s="56">
        <f t="shared" si="3"/>
        <v>0</v>
      </c>
    </row>
    <row r="11" spans="1:17" s="20" customFormat="1" ht="62.25" customHeight="1">
      <c r="A11" s="219"/>
      <c r="B11" s="127" t="s">
        <v>8</v>
      </c>
      <c r="C11" s="127" t="s">
        <v>36</v>
      </c>
      <c r="D11" s="140" t="s">
        <v>38</v>
      </c>
      <c r="E11" s="112"/>
      <c r="F11" s="86"/>
      <c r="G11" s="86"/>
      <c r="H11" s="22">
        <v>8</v>
      </c>
      <c r="I11" s="22">
        <v>4</v>
      </c>
      <c r="J11" s="22">
        <v>8</v>
      </c>
      <c r="K11" s="22">
        <v>6</v>
      </c>
      <c r="L11" s="22">
        <v>8</v>
      </c>
      <c r="M11" s="22">
        <v>4</v>
      </c>
      <c r="N11" s="54">
        <f t="shared" si="0"/>
        <v>0</v>
      </c>
      <c r="O11" s="54">
        <f t="shared" si="1"/>
        <v>0</v>
      </c>
      <c r="P11" s="54">
        <f t="shared" si="2"/>
        <v>0</v>
      </c>
      <c r="Q11" s="56">
        <f t="shared" si="3"/>
        <v>0</v>
      </c>
    </row>
    <row r="12" spans="1:17" s="20" customFormat="1" ht="62.25" customHeight="1">
      <c r="A12" s="219"/>
      <c r="B12" s="127" t="s">
        <v>9</v>
      </c>
      <c r="C12" s="127" t="s">
        <v>36</v>
      </c>
      <c r="D12" s="140" t="s">
        <v>38</v>
      </c>
      <c r="E12" s="112"/>
      <c r="F12" s="86"/>
      <c r="G12" s="86"/>
      <c r="H12" s="22">
        <v>8</v>
      </c>
      <c r="I12" s="22">
        <v>4</v>
      </c>
      <c r="J12" s="22">
        <v>8</v>
      </c>
      <c r="K12" s="22">
        <v>6</v>
      </c>
      <c r="L12" s="22">
        <v>8</v>
      </c>
      <c r="M12" s="22">
        <v>4</v>
      </c>
      <c r="N12" s="54">
        <f t="shared" si="0"/>
        <v>0</v>
      </c>
      <c r="O12" s="54">
        <f t="shared" si="1"/>
        <v>0</v>
      </c>
      <c r="P12" s="54">
        <f t="shared" si="2"/>
        <v>0</v>
      </c>
      <c r="Q12" s="56">
        <f t="shared" si="3"/>
        <v>0</v>
      </c>
    </row>
    <row r="13" spans="1:17" s="20" customFormat="1" ht="62.25" customHeight="1">
      <c r="A13" s="220"/>
      <c r="B13" s="127" t="s">
        <v>10</v>
      </c>
      <c r="C13" s="127" t="s">
        <v>36</v>
      </c>
      <c r="D13" s="140" t="s">
        <v>38</v>
      </c>
      <c r="E13" s="112"/>
      <c r="F13" s="86"/>
      <c r="G13" s="86"/>
      <c r="H13" s="22">
        <v>8</v>
      </c>
      <c r="I13" s="22">
        <v>4</v>
      </c>
      <c r="J13" s="22">
        <v>8</v>
      </c>
      <c r="K13" s="22">
        <v>6</v>
      </c>
      <c r="L13" s="22">
        <v>8</v>
      </c>
      <c r="M13" s="22">
        <v>4</v>
      </c>
      <c r="N13" s="54">
        <f t="shared" si="0"/>
        <v>0</v>
      </c>
      <c r="O13" s="54">
        <f t="shared" si="1"/>
        <v>0</v>
      </c>
      <c r="P13" s="54">
        <f t="shared" si="2"/>
        <v>0</v>
      </c>
      <c r="Q13" s="56">
        <f t="shared" si="3"/>
        <v>0</v>
      </c>
    </row>
    <row r="14" spans="1:17" s="20" customFormat="1" ht="62.25" customHeight="1">
      <c r="A14" s="217" t="s">
        <v>20</v>
      </c>
      <c r="B14" s="127" t="s">
        <v>0</v>
      </c>
      <c r="C14" s="127" t="s">
        <v>37</v>
      </c>
      <c r="D14" s="140" t="s">
        <v>38</v>
      </c>
      <c r="E14" s="112"/>
      <c r="F14" s="86"/>
      <c r="G14" s="86"/>
      <c r="H14" s="22">
        <v>8</v>
      </c>
      <c r="I14" s="22">
        <v>4</v>
      </c>
      <c r="J14" s="22">
        <v>8</v>
      </c>
      <c r="K14" s="22">
        <v>6</v>
      </c>
      <c r="L14" s="22">
        <v>8</v>
      </c>
      <c r="M14" s="22">
        <v>4</v>
      </c>
      <c r="N14" s="54">
        <f t="shared" si="0"/>
        <v>0</v>
      </c>
      <c r="O14" s="54">
        <f t="shared" si="1"/>
        <v>0</v>
      </c>
      <c r="P14" s="54">
        <f t="shared" si="2"/>
        <v>0</v>
      </c>
      <c r="Q14" s="56">
        <f t="shared" si="3"/>
        <v>0</v>
      </c>
    </row>
    <row r="15" spans="1:17" s="20" customFormat="1" ht="62.25" customHeight="1">
      <c r="A15" s="217"/>
      <c r="B15" s="127" t="s">
        <v>15</v>
      </c>
      <c r="C15" s="127" t="s">
        <v>37</v>
      </c>
      <c r="D15" s="140" t="s">
        <v>38</v>
      </c>
      <c r="E15" s="112"/>
      <c r="F15" s="86"/>
      <c r="G15" s="86"/>
      <c r="H15" s="22">
        <v>8</v>
      </c>
      <c r="I15" s="22">
        <v>4</v>
      </c>
      <c r="J15" s="22">
        <v>8</v>
      </c>
      <c r="K15" s="22">
        <v>6</v>
      </c>
      <c r="L15" s="22">
        <v>8</v>
      </c>
      <c r="M15" s="22">
        <v>4</v>
      </c>
      <c r="N15" s="54">
        <f t="shared" si="0"/>
        <v>0</v>
      </c>
      <c r="O15" s="54">
        <f t="shared" si="1"/>
        <v>0</v>
      </c>
      <c r="P15" s="54">
        <f t="shared" si="2"/>
        <v>0</v>
      </c>
      <c r="Q15" s="56">
        <f t="shared" si="3"/>
        <v>0</v>
      </c>
    </row>
    <row r="16" spans="1:17" s="20" customFormat="1" ht="62.25" customHeight="1">
      <c r="A16" s="132" t="s">
        <v>19</v>
      </c>
      <c r="B16" s="127" t="s">
        <v>16</v>
      </c>
      <c r="C16" s="127" t="s">
        <v>69</v>
      </c>
      <c r="D16" s="140" t="s">
        <v>141</v>
      </c>
      <c r="E16" s="113"/>
      <c r="F16" s="86"/>
      <c r="G16" s="87"/>
      <c r="H16" s="22">
        <v>0</v>
      </c>
      <c r="I16" s="22">
        <v>4</v>
      </c>
      <c r="J16" s="22">
        <v>0</v>
      </c>
      <c r="K16" s="22">
        <v>6</v>
      </c>
      <c r="L16" s="22">
        <v>0</v>
      </c>
      <c r="M16" s="22">
        <v>4</v>
      </c>
      <c r="N16" s="54">
        <f>E16</f>
        <v>0</v>
      </c>
      <c r="O16" s="54">
        <f>F16</f>
        <v>0</v>
      </c>
      <c r="P16" s="54">
        <f>G16</f>
        <v>0</v>
      </c>
      <c r="Q16" s="56">
        <f t="shared" si="3"/>
        <v>0</v>
      </c>
    </row>
    <row r="17" spans="1:17" s="20" customFormat="1" ht="62.25" customHeight="1">
      <c r="A17" s="132" t="s">
        <v>34</v>
      </c>
      <c r="B17" s="127" t="s">
        <v>5</v>
      </c>
      <c r="C17" s="127" t="s">
        <v>4</v>
      </c>
      <c r="D17" s="140" t="s">
        <v>38</v>
      </c>
      <c r="E17" s="112"/>
      <c r="F17" s="86"/>
      <c r="G17" s="86"/>
      <c r="H17" s="22">
        <v>8</v>
      </c>
      <c r="I17" s="22">
        <v>4</v>
      </c>
      <c r="J17" s="22">
        <v>8</v>
      </c>
      <c r="K17" s="22">
        <v>6</v>
      </c>
      <c r="L17" s="22">
        <v>8</v>
      </c>
      <c r="M17" s="22">
        <v>4</v>
      </c>
      <c r="N17" s="54">
        <f>E17*H17*I17</f>
        <v>0</v>
      </c>
      <c r="O17" s="54">
        <f>F17*J17*K17</f>
        <v>0</v>
      </c>
      <c r="P17" s="54">
        <f>G17*L17*M17</f>
        <v>0</v>
      </c>
      <c r="Q17" s="56">
        <f t="shared" si="3"/>
        <v>0</v>
      </c>
    </row>
    <row r="18" spans="1:17" s="20" customFormat="1" ht="62.25" customHeight="1" thickBot="1">
      <c r="A18" s="133" t="s">
        <v>21</v>
      </c>
      <c r="B18" s="146" t="s">
        <v>11</v>
      </c>
      <c r="C18" s="146" t="s">
        <v>4</v>
      </c>
      <c r="D18" s="147" t="s">
        <v>38</v>
      </c>
      <c r="E18" s="113"/>
      <c r="F18" s="86"/>
      <c r="G18" s="87"/>
      <c r="H18" s="22">
        <v>8</v>
      </c>
      <c r="I18" s="22">
        <v>4</v>
      </c>
      <c r="J18" s="22">
        <v>8</v>
      </c>
      <c r="K18" s="22">
        <v>6</v>
      </c>
      <c r="L18" s="22">
        <v>8</v>
      </c>
      <c r="M18" s="22">
        <v>4</v>
      </c>
      <c r="N18" s="54">
        <f>E18*H18*I18</f>
        <v>0</v>
      </c>
      <c r="O18" s="54">
        <f>F18*J18*K18</f>
        <v>0</v>
      </c>
      <c r="P18" s="54">
        <f>G18*L18*M18</f>
        <v>0</v>
      </c>
      <c r="Q18" s="56">
        <f t="shared" si="3"/>
        <v>0</v>
      </c>
    </row>
    <row r="19" spans="1:17" s="20" customFormat="1" ht="62.25" customHeight="1" thickBot="1">
      <c r="A19" s="149" t="s">
        <v>121</v>
      </c>
      <c r="B19" s="150" t="s">
        <v>23</v>
      </c>
      <c r="C19" s="150" t="s">
        <v>31</v>
      </c>
      <c r="D19" s="151" t="s">
        <v>132</v>
      </c>
      <c r="E19" s="114"/>
      <c r="F19" s="115"/>
      <c r="G19" s="116"/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57">
        <f>E19</f>
        <v>0</v>
      </c>
      <c r="O19" s="57">
        <f>F19</f>
        <v>0</v>
      </c>
      <c r="P19" s="57">
        <f>G19</f>
        <v>0</v>
      </c>
      <c r="Q19" s="58">
        <f t="shared" si="3"/>
        <v>0</v>
      </c>
    </row>
    <row r="20" spans="1:17" s="48" customFormat="1" ht="19.5" customHeight="1">
      <c r="A20" s="137" t="s">
        <v>92</v>
      </c>
      <c r="B20" s="138"/>
      <c r="C20" s="138"/>
      <c r="D20" s="148"/>
      <c r="E20" s="111"/>
      <c r="F20" s="84"/>
      <c r="G20" s="85"/>
      <c r="H20" s="49"/>
      <c r="I20" s="43"/>
      <c r="J20" s="49"/>
      <c r="K20" s="43"/>
      <c r="L20" s="49"/>
      <c r="M20" s="46"/>
      <c r="N20" s="47">
        <f>SUM(N21:N32)</f>
        <v>0</v>
      </c>
      <c r="O20" s="47">
        <f>SUM(O21:O32)</f>
        <v>0</v>
      </c>
      <c r="P20" s="47">
        <f>SUM(P21:P32)</f>
        <v>0</v>
      </c>
      <c r="Q20" s="51">
        <f>SUM(Q21:Q32)</f>
        <v>0</v>
      </c>
    </row>
    <row r="21" spans="1:17" s="20" customFormat="1" ht="63" customHeight="1">
      <c r="A21" s="221" t="s">
        <v>18</v>
      </c>
      <c r="B21" s="127" t="s">
        <v>8</v>
      </c>
      <c r="C21" s="127" t="s">
        <v>35</v>
      </c>
      <c r="D21" s="140" t="s">
        <v>77</v>
      </c>
      <c r="E21" s="112"/>
      <c r="F21" s="86"/>
      <c r="G21" s="86"/>
      <c r="H21" s="22">
        <v>4</v>
      </c>
      <c r="I21" s="22">
        <v>4</v>
      </c>
      <c r="J21" s="22">
        <v>4</v>
      </c>
      <c r="K21" s="22">
        <v>6</v>
      </c>
      <c r="L21" s="22">
        <v>4</v>
      </c>
      <c r="M21" s="22">
        <v>4</v>
      </c>
      <c r="N21" s="54">
        <f t="shared" ref="N21:N28" si="4">E21*H21*I21</f>
        <v>0</v>
      </c>
      <c r="O21" s="54">
        <f t="shared" ref="O21:O28" si="5">F21*J21*K21</f>
        <v>0</v>
      </c>
      <c r="P21" s="54">
        <f t="shared" ref="P21:P28" si="6">G21*L21*M21</f>
        <v>0</v>
      </c>
      <c r="Q21" s="56">
        <f t="shared" ref="Q21:Q32" si="7">SUM(N21:P21)</f>
        <v>0</v>
      </c>
    </row>
    <row r="22" spans="1:17" s="20" customFormat="1" ht="63" customHeight="1">
      <c r="A22" s="219"/>
      <c r="B22" s="127" t="s">
        <v>9</v>
      </c>
      <c r="C22" s="127" t="s">
        <v>35</v>
      </c>
      <c r="D22" s="140" t="s">
        <v>77</v>
      </c>
      <c r="E22" s="112"/>
      <c r="F22" s="86"/>
      <c r="G22" s="86"/>
      <c r="H22" s="22">
        <v>4</v>
      </c>
      <c r="I22" s="22">
        <v>4</v>
      </c>
      <c r="J22" s="22">
        <v>4</v>
      </c>
      <c r="K22" s="22">
        <v>6</v>
      </c>
      <c r="L22" s="22">
        <v>4</v>
      </c>
      <c r="M22" s="22">
        <v>4</v>
      </c>
      <c r="N22" s="54">
        <f t="shared" si="4"/>
        <v>0</v>
      </c>
      <c r="O22" s="54">
        <f t="shared" si="5"/>
        <v>0</v>
      </c>
      <c r="P22" s="54">
        <f t="shared" si="6"/>
        <v>0</v>
      </c>
      <c r="Q22" s="56">
        <f t="shared" si="7"/>
        <v>0</v>
      </c>
    </row>
    <row r="23" spans="1:17" s="20" customFormat="1" ht="63" customHeight="1">
      <c r="A23" s="219"/>
      <c r="B23" s="127" t="s">
        <v>10</v>
      </c>
      <c r="C23" s="127" t="s">
        <v>35</v>
      </c>
      <c r="D23" s="140" t="s">
        <v>77</v>
      </c>
      <c r="E23" s="112"/>
      <c r="F23" s="86"/>
      <c r="G23" s="86"/>
      <c r="H23" s="22">
        <v>4</v>
      </c>
      <c r="I23" s="22">
        <v>4</v>
      </c>
      <c r="J23" s="22">
        <v>4</v>
      </c>
      <c r="K23" s="22">
        <v>6</v>
      </c>
      <c r="L23" s="22">
        <v>4</v>
      </c>
      <c r="M23" s="22">
        <v>4</v>
      </c>
      <c r="N23" s="54">
        <f t="shared" si="4"/>
        <v>0</v>
      </c>
      <c r="O23" s="54">
        <f t="shared" si="5"/>
        <v>0</v>
      </c>
      <c r="P23" s="54">
        <f t="shared" si="6"/>
        <v>0</v>
      </c>
      <c r="Q23" s="56">
        <f t="shared" si="7"/>
        <v>0</v>
      </c>
    </row>
    <row r="24" spans="1:17" s="20" customFormat="1" ht="63" customHeight="1">
      <c r="A24" s="219"/>
      <c r="B24" s="127" t="s">
        <v>8</v>
      </c>
      <c r="C24" s="127" t="s">
        <v>36</v>
      </c>
      <c r="D24" s="140" t="s">
        <v>38</v>
      </c>
      <c r="E24" s="112"/>
      <c r="F24" s="86"/>
      <c r="G24" s="86"/>
      <c r="H24" s="22">
        <v>8</v>
      </c>
      <c r="I24" s="22">
        <v>4</v>
      </c>
      <c r="J24" s="22">
        <v>8</v>
      </c>
      <c r="K24" s="22">
        <v>6</v>
      </c>
      <c r="L24" s="22">
        <v>8</v>
      </c>
      <c r="M24" s="22">
        <v>4</v>
      </c>
      <c r="N24" s="54">
        <f t="shared" si="4"/>
        <v>0</v>
      </c>
      <c r="O24" s="54">
        <f t="shared" si="5"/>
        <v>0</v>
      </c>
      <c r="P24" s="54">
        <f t="shared" si="6"/>
        <v>0</v>
      </c>
      <c r="Q24" s="56">
        <f t="shared" si="7"/>
        <v>0</v>
      </c>
    </row>
    <row r="25" spans="1:17" s="20" customFormat="1" ht="63" customHeight="1">
      <c r="A25" s="219"/>
      <c r="B25" s="127" t="s">
        <v>9</v>
      </c>
      <c r="C25" s="127" t="s">
        <v>36</v>
      </c>
      <c r="D25" s="140" t="s">
        <v>38</v>
      </c>
      <c r="E25" s="112"/>
      <c r="F25" s="86"/>
      <c r="G25" s="86"/>
      <c r="H25" s="22">
        <v>8</v>
      </c>
      <c r="I25" s="22">
        <v>4</v>
      </c>
      <c r="J25" s="22">
        <v>8</v>
      </c>
      <c r="K25" s="22">
        <v>6</v>
      </c>
      <c r="L25" s="22">
        <v>8</v>
      </c>
      <c r="M25" s="22">
        <v>4</v>
      </c>
      <c r="N25" s="54">
        <f t="shared" si="4"/>
        <v>0</v>
      </c>
      <c r="O25" s="54">
        <f t="shared" si="5"/>
        <v>0</v>
      </c>
      <c r="P25" s="54">
        <f t="shared" si="6"/>
        <v>0</v>
      </c>
      <c r="Q25" s="56">
        <f t="shared" si="7"/>
        <v>0</v>
      </c>
    </row>
    <row r="26" spans="1:17" s="20" customFormat="1" ht="63" customHeight="1">
      <c r="A26" s="220"/>
      <c r="B26" s="127" t="s">
        <v>10</v>
      </c>
      <c r="C26" s="127" t="s">
        <v>36</v>
      </c>
      <c r="D26" s="140" t="s">
        <v>38</v>
      </c>
      <c r="E26" s="112"/>
      <c r="F26" s="86"/>
      <c r="G26" s="86"/>
      <c r="H26" s="22">
        <v>8</v>
      </c>
      <c r="I26" s="22">
        <v>4</v>
      </c>
      <c r="J26" s="22">
        <v>8</v>
      </c>
      <c r="K26" s="22">
        <v>6</v>
      </c>
      <c r="L26" s="22">
        <v>8</v>
      </c>
      <c r="M26" s="22">
        <v>4</v>
      </c>
      <c r="N26" s="54">
        <f t="shared" si="4"/>
        <v>0</v>
      </c>
      <c r="O26" s="54">
        <f t="shared" si="5"/>
        <v>0</v>
      </c>
      <c r="P26" s="54">
        <f t="shared" si="6"/>
        <v>0</v>
      </c>
      <c r="Q26" s="56">
        <f t="shared" si="7"/>
        <v>0</v>
      </c>
    </row>
    <row r="27" spans="1:17" s="20" customFormat="1" ht="63" customHeight="1">
      <c r="A27" s="217" t="s">
        <v>20</v>
      </c>
      <c r="B27" s="127" t="s">
        <v>0</v>
      </c>
      <c r="C27" s="127" t="s">
        <v>37</v>
      </c>
      <c r="D27" s="140" t="s">
        <v>38</v>
      </c>
      <c r="E27" s="112"/>
      <c r="F27" s="86"/>
      <c r="G27" s="86"/>
      <c r="H27" s="22">
        <v>8</v>
      </c>
      <c r="I27" s="22">
        <v>4</v>
      </c>
      <c r="J27" s="22">
        <v>8</v>
      </c>
      <c r="K27" s="22">
        <v>6</v>
      </c>
      <c r="L27" s="22">
        <v>8</v>
      </c>
      <c r="M27" s="22">
        <v>4</v>
      </c>
      <c r="N27" s="54">
        <f t="shared" si="4"/>
        <v>0</v>
      </c>
      <c r="O27" s="54">
        <f t="shared" si="5"/>
        <v>0</v>
      </c>
      <c r="P27" s="54">
        <f t="shared" si="6"/>
        <v>0</v>
      </c>
      <c r="Q27" s="56">
        <f t="shared" si="7"/>
        <v>0</v>
      </c>
    </row>
    <row r="28" spans="1:17" s="20" customFormat="1" ht="63" customHeight="1">
      <c r="A28" s="217"/>
      <c r="B28" s="127" t="s">
        <v>15</v>
      </c>
      <c r="C28" s="127" t="s">
        <v>37</v>
      </c>
      <c r="D28" s="140" t="s">
        <v>38</v>
      </c>
      <c r="E28" s="112"/>
      <c r="F28" s="86"/>
      <c r="G28" s="86"/>
      <c r="H28" s="22">
        <v>8</v>
      </c>
      <c r="I28" s="22">
        <v>4</v>
      </c>
      <c r="J28" s="22">
        <v>8</v>
      </c>
      <c r="K28" s="22">
        <v>6</v>
      </c>
      <c r="L28" s="22">
        <v>8</v>
      </c>
      <c r="M28" s="22">
        <v>4</v>
      </c>
      <c r="N28" s="54">
        <f t="shared" si="4"/>
        <v>0</v>
      </c>
      <c r="O28" s="54">
        <f t="shared" si="5"/>
        <v>0</v>
      </c>
      <c r="P28" s="54">
        <f t="shared" si="6"/>
        <v>0</v>
      </c>
      <c r="Q28" s="56">
        <f t="shared" si="7"/>
        <v>0</v>
      </c>
    </row>
    <row r="29" spans="1:17" s="20" customFormat="1" ht="63" customHeight="1">
      <c r="A29" s="132" t="s">
        <v>19</v>
      </c>
      <c r="B29" s="127" t="s">
        <v>16</v>
      </c>
      <c r="C29" s="127" t="s">
        <v>69</v>
      </c>
      <c r="D29" s="140" t="s">
        <v>141</v>
      </c>
      <c r="E29" s="113"/>
      <c r="F29" s="86"/>
      <c r="G29" s="87"/>
      <c r="H29" s="22">
        <v>0</v>
      </c>
      <c r="I29" s="22">
        <v>4</v>
      </c>
      <c r="J29" s="22">
        <v>0</v>
      </c>
      <c r="K29" s="22">
        <v>6</v>
      </c>
      <c r="L29" s="22">
        <v>0</v>
      </c>
      <c r="M29" s="22">
        <v>4</v>
      </c>
      <c r="N29" s="54">
        <f>E29</f>
        <v>0</v>
      </c>
      <c r="O29" s="54">
        <f>F29</f>
        <v>0</v>
      </c>
      <c r="P29" s="54">
        <f>G29</f>
        <v>0</v>
      </c>
      <c r="Q29" s="56">
        <f t="shared" si="7"/>
        <v>0</v>
      </c>
    </row>
    <row r="30" spans="1:17" s="20" customFormat="1" ht="63" customHeight="1">
      <c r="A30" s="132" t="s">
        <v>34</v>
      </c>
      <c r="B30" s="127" t="s">
        <v>5</v>
      </c>
      <c r="C30" s="127" t="s">
        <v>4</v>
      </c>
      <c r="D30" s="140" t="s">
        <v>38</v>
      </c>
      <c r="E30" s="112"/>
      <c r="F30" s="86"/>
      <c r="G30" s="86"/>
      <c r="H30" s="22">
        <v>8</v>
      </c>
      <c r="I30" s="22">
        <v>4</v>
      </c>
      <c r="J30" s="22">
        <v>8</v>
      </c>
      <c r="K30" s="22">
        <v>6</v>
      </c>
      <c r="L30" s="22">
        <v>8</v>
      </c>
      <c r="M30" s="22">
        <v>4</v>
      </c>
      <c r="N30" s="54">
        <f>E30*H30*I30</f>
        <v>0</v>
      </c>
      <c r="O30" s="54">
        <f>F30*J30*K30</f>
        <v>0</v>
      </c>
      <c r="P30" s="54">
        <f>G30*L30*M30</f>
        <v>0</v>
      </c>
      <c r="Q30" s="56">
        <f t="shared" si="7"/>
        <v>0</v>
      </c>
    </row>
    <row r="31" spans="1:17" s="20" customFormat="1" ht="63" customHeight="1">
      <c r="A31" s="132" t="s">
        <v>21</v>
      </c>
      <c r="B31" s="127" t="s">
        <v>11</v>
      </c>
      <c r="C31" s="127" t="s">
        <v>4</v>
      </c>
      <c r="D31" s="140" t="s">
        <v>38</v>
      </c>
      <c r="E31" s="113"/>
      <c r="F31" s="86"/>
      <c r="G31" s="87"/>
      <c r="H31" s="22">
        <v>8</v>
      </c>
      <c r="I31" s="22">
        <v>4</v>
      </c>
      <c r="J31" s="22">
        <v>8</v>
      </c>
      <c r="K31" s="22">
        <v>6</v>
      </c>
      <c r="L31" s="22">
        <v>8</v>
      </c>
      <c r="M31" s="22">
        <v>4</v>
      </c>
      <c r="N31" s="54">
        <f>E31*H31*I31</f>
        <v>0</v>
      </c>
      <c r="O31" s="54">
        <f>F31*J31*K31</f>
        <v>0</v>
      </c>
      <c r="P31" s="54">
        <f>G31*L31*M31</f>
        <v>0</v>
      </c>
      <c r="Q31" s="56">
        <f t="shared" si="7"/>
        <v>0</v>
      </c>
    </row>
    <row r="32" spans="1:17" s="20" customFormat="1" ht="63" customHeight="1" thickBot="1">
      <c r="A32" s="26" t="s">
        <v>121</v>
      </c>
      <c r="B32" s="27" t="s">
        <v>23</v>
      </c>
      <c r="C32" s="27" t="s">
        <v>31</v>
      </c>
      <c r="D32" s="141" t="s">
        <v>132</v>
      </c>
      <c r="E32" s="114"/>
      <c r="F32" s="115"/>
      <c r="G32" s="116"/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57">
        <f>E32</f>
        <v>0</v>
      </c>
      <c r="O32" s="57">
        <f>F32</f>
        <v>0</v>
      </c>
      <c r="P32" s="57">
        <f>G32</f>
        <v>0</v>
      </c>
      <c r="Q32" s="58">
        <f t="shared" si="7"/>
        <v>0</v>
      </c>
    </row>
    <row r="33" spans="1:17" s="48" customFormat="1" ht="19.5" customHeight="1">
      <c r="A33" s="163" t="s">
        <v>91</v>
      </c>
      <c r="B33" s="164"/>
      <c r="C33" s="164"/>
      <c r="D33" s="165"/>
      <c r="E33" s="111"/>
      <c r="F33" s="84"/>
      <c r="G33" s="85"/>
      <c r="H33" s="49"/>
      <c r="I33" s="43"/>
      <c r="J33" s="49"/>
      <c r="K33" s="43"/>
      <c r="L33" s="49"/>
      <c r="M33" s="46"/>
      <c r="N33" s="47">
        <f>SUM(N34:N45)</f>
        <v>0</v>
      </c>
      <c r="O33" s="47">
        <f>SUM(O34:O45)</f>
        <v>0</v>
      </c>
      <c r="P33" s="47">
        <f>SUM(P34:P45)</f>
        <v>0</v>
      </c>
      <c r="Q33" s="51">
        <f>SUM(Q34:Q45)</f>
        <v>0</v>
      </c>
    </row>
    <row r="34" spans="1:17" s="20" customFormat="1" ht="62.25" customHeight="1">
      <c r="A34" s="221" t="s">
        <v>18</v>
      </c>
      <c r="B34" s="127" t="s">
        <v>8</v>
      </c>
      <c r="C34" s="127" t="s">
        <v>35</v>
      </c>
      <c r="D34" s="140" t="s">
        <v>77</v>
      </c>
      <c r="E34" s="112"/>
      <c r="F34" s="86"/>
      <c r="G34" s="86"/>
      <c r="H34" s="22">
        <v>4</v>
      </c>
      <c r="I34" s="22">
        <v>4</v>
      </c>
      <c r="J34" s="22">
        <v>4</v>
      </c>
      <c r="K34" s="22">
        <v>6</v>
      </c>
      <c r="L34" s="22">
        <v>4</v>
      </c>
      <c r="M34" s="22">
        <v>4</v>
      </c>
      <c r="N34" s="54">
        <f t="shared" ref="N34:N41" si="8">E34*H34*I34</f>
        <v>0</v>
      </c>
      <c r="O34" s="54">
        <f t="shared" ref="O34:O41" si="9">F34*J34*K34</f>
        <v>0</v>
      </c>
      <c r="P34" s="54">
        <f t="shared" ref="P34:P41" si="10">G34*L34*M34</f>
        <v>0</v>
      </c>
      <c r="Q34" s="56">
        <f t="shared" ref="Q34:Q45" si="11">SUM(N34:P34)</f>
        <v>0</v>
      </c>
    </row>
    <row r="35" spans="1:17" s="20" customFormat="1" ht="62.25" customHeight="1">
      <c r="A35" s="219"/>
      <c r="B35" s="127" t="s">
        <v>9</v>
      </c>
      <c r="C35" s="127" t="s">
        <v>35</v>
      </c>
      <c r="D35" s="140" t="s">
        <v>77</v>
      </c>
      <c r="E35" s="112"/>
      <c r="F35" s="86"/>
      <c r="G35" s="86"/>
      <c r="H35" s="22">
        <v>4</v>
      </c>
      <c r="I35" s="22">
        <v>4</v>
      </c>
      <c r="J35" s="22">
        <v>4</v>
      </c>
      <c r="K35" s="22">
        <v>6</v>
      </c>
      <c r="L35" s="22">
        <v>4</v>
      </c>
      <c r="M35" s="22">
        <v>4</v>
      </c>
      <c r="N35" s="54">
        <f t="shared" si="8"/>
        <v>0</v>
      </c>
      <c r="O35" s="54">
        <f t="shared" si="9"/>
        <v>0</v>
      </c>
      <c r="P35" s="54">
        <f t="shared" si="10"/>
        <v>0</v>
      </c>
      <c r="Q35" s="56">
        <f t="shared" si="11"/>
        <v>0</v>
      </c>
    </row>
    <row r="36" spans="1:17" s="20" customFormat="1" ht="62.25" customHeight="1">
      <c r="A36" s="219"/>
      <c r="B36" s="127" t="s">
        <v>10</v>
      </c>
      <c r="C36" s="127" t="s">
        <v>35</v>
      </c>
      <c r="D36" s="140" t="s">
        <v>77</v>
      </c>
      <c r="E36" s="112"/>
      <c r="F36" s="86"/>
      <c r="G36" s="86"/>
      <c r="H36" s="22">
        <v>4</v>
      </c>
      <c r="I36" s="22">
        <v>4</v>
      </c>
      <c r="J36" s="22">
        <v>4</v>
      </c>
      <c r="K36" s="22">
        <v>6</v>
      </c>
      <c r="L36" s="22">
        <v>4</v>
      </c>
      <c r="M36" s="22">
        <v>4</v>
      </c>
      <c r="N36" s="54">
        <f t="shared" si="8"/>
        <v>0</v>
      </c>
      <c r="O36" s="54">
        <f t="shared" si="9"/>
        <v>0</v>
      </c>
      <c r="P36" s="54">
        <f t="shared" si="10"/>
        <v>0</v>
      </c>
      <c r="Q36" s="56">
        <f t="shared" si="11"/>
        <v>0</v>
      </c>
    </row>
    <row r="37" spans="1:17" s="20" customFormat="1" ht="62.25" customHeight="1">
      <c r="A37" s="219"/>
      <c r="B37" s="127" t="s">
        <v>8</v>
      </c>
      <c r="C37" s="127" t="s">
        <v>36</v>
      </c>
      <c r="D37" s="140" t="s">
        <v>38</v>
      </c>
      <c r="E37" s="112"/>
      <c r="F37" s="86"/>
      <c r="G37" s="86"/>
      <c r="H37" s="22">
        <v>8</v>
      </c>
      <c r="I37" s="22">
        <v>4</v>
      </c>
      <c r="J37" s="22">
        <v>8</v>
      </c>
      <c r="K37" s="22">
        <v>6</v>
      </c>
      <c r="L37" s="22">
        <v>8</v>
      </c>
      <c r="M37" s="22">
        <v>4</v>
      </c>
      <c r="N37" s="54">
        <f t="shared" si="8"/>
        <v>0</v>
      </c>
      <c r="O37" s="54">
        <f t="shared" si="9"/>
        <v>0</v>
      </c>
      <c r="P37" s="54">
        <f t="shared" si="10"/>
        <v>0</v>
      </c>
      <c r="Q37" s="56">
        <f t="shared" si="11"/>
        <v>0</v>
      </c>
    </row>
    <row r="38" spans="1:17" s="20" customFormat="1" ht="62.25" customHeight="1">
      <c r="A38" s="219"/>
      <c r="B38" s="127" t="s">
        <v>9</v>
      </c>
      <c r="C38" s="127" t="s">
        <v>36</v>
      </c>
      <c r="D38" s="140" t="s">
        <v>38</v>
      </c>
      <c r="E38" s="112"/>
      <c r="F38" s="86"/>
      <c r="G38" s="86"/>
      <c r="H38" s="22">
        <v>8</v>
      </c>
      <c r="I38" s="22">
        <v>4</v>
      </c>
      <c r="J38" s="22">
        <v>8</v>
      </c>
      <c r="K38" s="22">
        <v>6</v>
      </c>
      <c r="L38" s="22">
        <v>8</v>
      </c>
      <c r="M38" s="22">
        <v>4</v>
      </c>
      <c r="N38" s="54">
        <f t="shared" si="8"/>
        <v>0</v>
      </c>
      <c r="O38" s="54">
        <f t="shared" si="9"/>
        <v>0</v>
      </c>
      <c r="P38" s="54">
        <f t="shared" si="10"/>
        <v>0</v>
      </c>
      <c r="Q38" s="56">
        <f t="shared" si="11"/>
        <v>0</v>
      </c>
    </row>
    <row r="39" spans="1:17" s="20" customFormat="1" ht="62.25" customHeight="1">
      <c r="A39" s="220"/>
      <c r="B39" s="127" t="s">
        <v>10</v>
      </c>
      <c r="C39" s="127" t="s">
        <v>36</v>
      </c>
      <c r="D39" s="140" t="s">
        <v>38</v>
      </c>
      <c r="E39" s="112"/>
      <c r="F39" s="86"/>
      <c r="G39" s="86"/>
      <c r="H39" s="22">
        <v>8</v>
      </c>
      <c r="I39" s="22">
        <v>4</v>
      </c>
      <c r="J39" s="22">
        <v>8</v>
      </c>
      <c r="K39" s="22">
        <v>6</v>
      </c>
      <c r="L39" s="22">
        <v>8</v>
      </c>
      <c r="M39" s="22">
        <v>4</v>
      </c>
      <c r="N39" s="54">
        <f t="shared" si="8"/>
        <v>0</v>
      </c>
      <c r="O39" s="54">
        <f t="shared" si="9"/>
        <v>0</v>
      </c>
      <c r="P39" s="54">
        <f t="shared" si="10"/>
        <v>0</v>
      </c>
      <c r="Q39" s="56">
        <f t="shared" si="11"/>
        <v>0</v>
      </c>
    </row>
    <row r="40" spans="1:17" s="20" customFormat="1" ht="62.25" customHeight="1">
      <c r="A40" s="217" t="s">
        <v>20</v>
      </c>
      <c r="B40" s="127" t="s">
        <v>0</v>
      </c>
      <c r="C40" s="127" t="s">
        <v>37</v>
      </c>
      <c r="D40" s="140" t="s">
        <v>38</v>
      </c>
      <c r="E40" s="112"/>
      <c r="F40" s="86"/>
      <c r="G40" s="86"/>
      <c r="H40" s="22">
        <v>8</v>
      </c>
      <c r="I40" s="22">
        <v>4</v>
      </c>
      <c r="J40" s="22">
        <v>8</v>
      </c>
      <c r="K40" s="22">
        <v>6</v>
      </c>
      <c r="L40" s="22">
        <v>8</v>
      </c>
      <c r="M40" s="22">
        <v>4</v>
      </c>
      <c r="N40" s="54">
        <f t="shared" si="8"/>
        <v>0</v>
      </c>
      <c r="O40" s="54">
        <f t="shared" si="9"/>
        <v>0</v>
      </c>
      <c r="P40" s="54">
        <f t="shared" si="10"/>
        <v>0</v>
      </c>
      <c r="Q40" s="56">
        <f t="shared" si="11"/>
        <v>0</v>
      </c>
    </row>
    <row r="41" spans="1:17" s="20" customFormat="1" ht="62.25" customHeight="1">
      <c r="A41" s="217"/>
      <c r="B41" s="127" t="s">
        <v>15</v>
      </c>
      <c r="C41" s="127" t="s">
        <v>37</v>
      </c>
      <c r="D41" s="140" t="s">
        <v>38</v>
      </c>
      <c r="E41" s="112"/>
      <c r="F41" s="86"/>
      <c r="G41" s="86"/>
      <c r="H41" s="22">
        <v>8</v>
      </c>
      <c r="I41" s="22">
        <v>4</v>
      </c>
      <c r="J41" s="22">
        <v>8</v>
      </c>
      <c r="K41" s="22">
        <v>6</v>
      </c>
      <c r="L41" s="22">
        <v>8</v>
      </c>
      <c r="M41" s="22">
        <v>4</v>
      </c>
      <c r="N41" s="54">
        <f t="shared" si="8"/>
        <v>0</v>
      </c>
      <c r="O41" s="54">
        <f t="shared" si="9"/>
        <v>0</v>
      </c>
      <c r="P41" s="54">
        <f t="shared" si="10"/>
        <v>0</v>
      </c>
      <c r="Q41" s="56">
        <f t="shared" si="11"/>
        <v>0</v>
      </c>
    </row>
    <row r="42" spans="1:17" s="20" customFormat="1" ht="62.25" customHeight="1">
      <c r="A42" s="132" t="s">
        <v>19</v>
      </c>
      <c r="B42" s="127" t="s">
        <v>16</v>
      </c>
      <c r="C42" s="127" t="s">
        <v>69</v>
      </c>
      <c r="D42" s="140" t="s">
        <v>141</v>
      </c>
      <c r="E42" s="113"/>
      <c r="F42" s="86"/>
      <c r="G42" s="87"/>
      <c r="H42" s="22">
        <v>0</v>
      </c>
      <c r="I42" s="22">
        <v>4</v>
      </c>
      <c r="J42" s="22">
        <v>0</v>
      </c>
      <c r="K42" s="22">
        <v>6</v>
      </c>
      <c r="L42" s="22">
        <v>0</v>
      </c>
      <c r="M42" s="22">
        <v>4</v>
      </c>
      <c r="N42" s="54">
        <f>E42</f>
        <v>0</v>
      </c>
      <c r="O42" s="54">
        <f>F42</f>
        <v>0</v>
      </c>
      <c r="P42" s="54">
        <f>G42</f>
        <v>0</v>
      </c>
      <c r="Q42" s="56">
        <f t="shared" si="11"/>
        <v>0</v>
      </c>
    </row>
    <row r="43" spans="1:17" s="20" customFormat="1" ht="62.25" customHeight="1">
      <c r="A43" s="132" t="s">
        <v>34</v>
      </c>
      <c r="B43" s="127" t="s">
        <v>5</v>
      </c>
      <c r="C43" s="127" t="s">
        <v>4</v>
      </c>
      <c r="D43" s="140" t="s">
        <v>38</v>
      </c>
      <c r="E43" s="112"/>
      <c r="F43" s="86"/>
      <c r="G43" s="86"/>
      <c r="H43" s="22">
        <v>8</v>
      </c>
      <c r="I43" s="22">
        <v>4</v>
      </c>
      <c r="J43" s="22">
        <v>8</v>
      </c>
      <c r="K43" s="22">
        <v>6</v>
      </c>
      <c r="L43" s="22">
        <v>8</v>
      </c>
      <c r="M43" s="22">
        <v>4</v>
      </c>
      <c r="N43" s="54">
        <f>E43*H43*I43</f>
        <v>0</v>
      </c>
      <c r="O43" s="54">
        <f>F43*J43*K43</f>
        <v>0</v>
      </c>
      <c r="P43" s="54">
        <f>G43*L43*M43</f>
        <v>0</v>
      </c>
      <c r="Q43" s="56">
        <f t="shared" si="11"/>
        <v>0</v>
      </c>
    </row>
    <row r="44" spans="1:17" s="20" customFormat="1" ht="62.25" customHeight="1">
      <c r="A44" s="132" t="s">
        <v>21</v>
      </c>
      <c r="B44" s="127" t="s">
        <v>11</v>
      </c>
      <c r="C44" s="127" t="s">
        <v>4</v>
      </c>
      <c r="D44" s="140" t="s">
        <v>38</v>
      </c>
      <c r="E44" s="113"/>
      <c r="F44" s="86"/>
      <c r="G44" s="87"/>
      <c r="H44" s="22">
        <v>8</v>
      </c>
      <c r="I44" s="22">
        <v>4</v>
      </c>
      <c r="J44" s="22">
        <v>8</v>
      </c>
      <c r="K44" s="22">
        <v>6</v>
      </c>
      <c r="L44" s="22">
        <v>8</v>
      </c>
      <c r="M44" s="22">
        <v>4</v>
      </c>
      <c r="N44" s="54">
        <f>E44*H44*I44</f>
        <v>0</v>
      </c>
      <c r="O44" s="54">
        <f>F44*J44*K44</f>
        <v>0</v>
      </c>
      <c r="P44" s="54">
        <f>G44*L44*M44</f>
        <v>0</v>
      </c>
      <c r="Q44" s="56">
        <f t="shared" si="11"/>
        <v>0</v>
      </c>
    </row>
    <row r="45" spans="1:17" s="20" customFormat="1" ht="62.25" customHeight="1" thickBot="1">
      <c r="A45" s="26" t="s">
        <v>121</v>
      </c>
      <c r="B45" s="27" t="s">
        <v>23</v>
      </c>
      <c r="C45" s="27" t="s">
        <v>31</v>
      </c>
      <c r="D45" s="141" t="s">
        <v>132</v>
      </c>
      <c r="E45" s="114"/>
      <c r="F45" s="115"/>
      <c r="G45" s="116"/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57">
        <f>E45</f>
        <v>0</v>
      </c>
      <c r="O45" s="57">
        <f>F45</f>
        <v>0</v>
      </c>
      <c r="P45" s="57">
        <f>G45</f>
        <v>0</v>
      </c>
      <c r="Q45" s="58">
        <f t="shared" si="11"/>
        <v>0</v>
      </c>
    </row>
  </sheetData>
  <sheetProtection sheet="1" objects="1" scenarios="1"/>
  <mergeCells count="17">
    <mergeCell ref="B1:E1"/>
    <mergeCell ref="Q3:Q5"/>
    <mergeCell ref="H4:I4"/>
    <mergeCell ref="L4:M4"/>
    <mergeCell ref="D3:D5"/>
    <mergeCell ref="A40:A41"/>
    <mergeCell ref="N3:P3"/>
    <mergeCell ref="E3:G3"/>
    <mergeCell ref="H3:M3"/>
    <mergeCell ref="A14:A15"/>
    <mergeCell ref="A21:A26"/>
    <mergeCell ref="A27:A28"/>
    <mergeCell ref="A34:A39"/>
    <mergeCell ref="A3:A5"/>
    <mergeCell ref="B3:B5"/>
    <mergeCell ref="C3:C5"/>
    <mergeCell ref="A8:A13"/>
  </mergeCells>
  <pageMargins left="0.7" right="0.7" top="0.75" bottom="0.75" header="0.3" footer="0.3"/>
  <pageSetup scale="48" orientation="landscape" verticalDpi="599" r:id="rId1"/>
  <headerFooter>
    <oddHeader>&amp;C&amp;"-,Bold"&amp;16Appendix G -- Line Item Pricing Form              RFP 0911 (Periodic Assessments Program)</oddHeader>
  </headerFooter>
  <rowBreaks count="2" manualBreakCount="2">
    <brk id="19" max="16383" man="1"/>
    <brk id="32" max="16383" man="1"/>
  </rowBreaks>
  <ignoredErrors>
    <ignoredError sqref="N16:P16 N29:N32 O29:P32 N42:P4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I69"/>
  <sheetViews>
    <sheetView view="pageLayout" zoomScale="75" zoomScaleNormal="70" zoomScaleSheetLayoutView="70" zoomScalePageLayoutView="75" workbookViewId="0">
      <selection activeCell="E6" sqref="E6"/>
    </sheetView>
  </sheetViews>
  <sheetFormatPr defaultRowHeight="15"/>
  <cols>
    <col min="1" max="1" width="47.28515625" style="7" customWidth="1"/>
    <col min="2" max="2" width="23.42578125" bestFit="1" customWidth="1"/>
    <col min="3" max="3" width="20" bestFit="1" customWidth="1"/>
    <col min="4" max="4" width="18.140625" bestFit="1" customWidth="1"/>
    <col min="5" max="5" width="13.140625" style="89" customWidth="1"/>
    <col min="6" max="6" width="12" style="1" customWidth="1"/>
    <col min="7" max="7" width="14" style="1" customWidth="1"/>
    <col min="8" max="8" width="22.85546875" style="1" customWidth="1"/>
    <col min="9" max="9" width="46.140625" style="15" customWidth="1"/>
  </cols>
  <sheetData>
    <row r="1" spans="1:9" s="1" customFormat="1" ht="19.5" thickBot="1">
      <c r="A1" s="187" t="s">
        <v>140</v>
      </c>
      <c r="B1" s="198"/>
      <c r="C1" s="199"/>
      <c r="D1" s="199"/>
      <c r="E1" s="199"/>
      <c r="F1" s="89"/>
    </row>
    <row r="2" spans="1:9" s="1" customFormat="1" ht="15.75" thickBot="1">
      <c r="A2" s="7"/>
      <c r="E2" s="89"/>
      <c r="I2" s="15"/>
    </row>
    <row r="3" spans="1:9" s="1" customFormat="1" ht="30" customHeight="1">
      <c r="A3" s="130" t="s">
        <v>3</v>
      </c>
      <c r="B3" s="131" t="s">
        <v>33</v>
      </c>
      <c r="C3" s="131" t="s">
        <v>1</v>
      </c>
      <c r="D3" s="131" t="s">
        <v>7</v>
      </c>
      <c r="E3" s="173" t="s">
        <v>139</v>
      </c>
      <c r="F3" s="166" t="s">
        <v>27</v>
      </c>
      <c r="G3" s="167"/>
      <c r="H3" s="167"/>
      <c r="I3" s="15"/>
    </row>
    <row r="4" spans="1:9" s="48" customFormat="1" ht="21">
      <c r="A4" s="168" t="s">
        <v>94</v>
      </c>
      <c r="B4" s="44"/>
      <c r="C4" s="44"/>
      <c r="D4" s="43"/>
      <c r="E4" s="126"/>
      <c r="F4" s="52"/>
      <c r="G4" s="169" t="s">
        <v>68</v>
      </c>
      <c r="H4" s="174">
        <f>SUM(H5:H25)</f>
        <v>0</v>
      </c>
      <c r="I4" s="75"/>
    </row>
    <row r="5" spans="1:9" s="1" customFormat="1" ht="63.75" customHeight="1">
      <c r="A5" s="232" t="s">
        <v>73</v>
      </c>
      <c r="B5" s="14" t="s">
        <v>39</v>
      </c>
      <c r="C5" s="14" t="s">
        <v>24</v>
      </c>
      <c r="D5" s="14" t="s">
        <v>43</v>
      </c>
      <c r="E5" s="120"/>
      <c r="F5" s="188">
        <f>466266+509001</f>
        <v>975267</v>
      </c>
      <c r="G5" s="59">
        <f>E5*F5</f>
        <v>0</v>
      </c>
      <c r="H5" s="175">
        <f>SUM(G5:G6)</f>
        <v>0</v>
      </c>
      <c r="I5" s="15"/>
    </row>
    <row r="6" spans="1:9" s="1" customFormat="1" ht="38.25">
      <c r="A6" s="232"/>
      <c r="B6" s="14" t="s">
        <v>65</v>
      </c>
      <c r="C6" s="14" t="s">
        <v>50</v>
      </c>
      <c r="D6" s="14" t="s">
        <v>64</v>
      </c>
      <c r="E6" s="120"/>
      <c r="F6" s="188">
        <v>1600</v>
      </c>
      <c r="G6" s="59">
        <f t="shared" ref="G6:G22" si="0">E6*F6</f>
        <v>0</v>
      </c>
      <c r="H6" s="176"/>
      <c r="I6" s="15"/>
    </row>
    <row r="7" spans="1:9" s="1" customFormat="1" ht="25.5" customHeight="1">
      <c r="A7" s="232" t="s">
        <v>122</v>
      </c>
      <c r="B7" s="234" t="s">
        <v>40</v>
      </c>
      <c r="C7" s="14" t="s">
        <v>41</v>
      </c>
      <c r="D7" s="10" t="s">
        <v>44</v>
      </c>
      <c r="E7" s="120"/>
      <c r="F7" s="188">
        <v>3</v>
      </c>
      <c r="G7" s="59">
        <f t="shared" si="0"/>
        <v>0</v>
      </c>
      <c r="H7" s="175">
        <f>SUM(G7:G8)</f>
        <v>0</v>
      </c>
      <c r="I7" s="16"/>
    </row>
    <row r="8" spans="1:9" s="1" customFormat="1">
      <c r="A8" s="232"/>
      <c r="B8" s="234"/>
      <c r="C8" s="14" t="s">
        <v>42</v>
      </c>
      <c r="D8" s="10" t="s">
        <v>45</v>
      </c>
      <c r="E8" s="120"/>
      <c r="F8" s="188">
        <v>12</v>
      </c>
      <c r="G8" s="59">
        <f t="shared" si="0"/>
        <v>0</v>
      </c>
      <c r="H8" s="176"/>
      <c r="I8" s="15"/>
    </row>
    <row r="9" spans="1:9" s="1" customFormat="1" ht="38.25">
      <c r="A9" s="170" t="s">
        <v>123</v>
      </c>
      <c r="B9" s="14" t="s">
        <v>46</v>
      </c>
      <c r="C9" s="14" t="s">
        <v>66</v>
      </c>
      <c r="D9" s="10" t="s">
        <v>67</v>
      </c>
      <c r="E9" s="120"/>
      <c r="F9" s="188">
        <v>5</v>
      </c>
      <c r="G9" s="59">
        <f t="shared" si="0"/>
        <v>0</v>
      </c>
      <c r="H9" s="177">
        <f>G9</f>
        <v>0</v>
      </c>
      <c r="I9" s="15"/>
    </row>
    <row r="10" spans="1:9" s="1" customFormat="1" ht="38.25">
      <c r="A10" s="170" t="s">
        <v>131</v>
      </c>
      <c r="B10" s="14" t="s">
        <v>47</v>
      </c>
      <c r="C10" s="14" t="s">
        <v>66</v>
      </c>
      <c r="D10" s="10" t="s">
        <v>67</v>
      </c>
      <c r="E10" s="120"/>
      <c r="F10" s="188">
        <v>5</v>
      </c>
      <c r="G10" s="59">
        <f t="shared" si="0"/>
        <v>0</v>
      </c>
      <c r="H10" s="177">
        <f>G10</f>
        <v>0</v>
      </c>
      <c r="I10" s="15"/>
    </row>
    <row r="11" spans="1:9" s="1" customFormat="1" ht="38.25">
      <c r="A11" s="170" t="s">
        <v>124</v>
      </c>
      <c r="B11" s="14" t="s">
        <v>46</v>
      </c>
      <c r="C11" s="14" t="s">
        <v>66</v>
      </c>
      <c r="D11" s="10" t="s">
        <v>67</v>
      </c>
      <c r="E11" s="120"/>
      <c r="F11" s="188">
        <v>5</v>
      </c>
      <c r="G11" s="59">
        <f t="shared" si="0"/>
        <v>0</v>
      </c>
      <c r="H11" s="177">
        <f>G11</f>
        <v>0</v>
      </c>
      <c r="I11" s="15"/>
    </row>
    <row r="12" spans="1:9" s="1" customFormat="1" ht="38.25">
      <c r="A12" s="170" t="s">
        <v>125</v>
      </c>
      <c r="B12" s="14" t="s">
        <v>46</v>
      </c>
      <c r="C12" s="14" t="s">
        <v>66</v>
      </c>
      <c r="D12" s="10" t="s">
        <v>67</v>
      </c>
      <c r="E12" s="120"/>
      <c r="F12" s="188">
        <v>5</v>
      </c>
      <c r="G12" s="59">
        <f t="shared" si="0"/>
        <v>0</v>
      </c>
      <c r="H12" s="177">
        <f>G12</f>
        <v>0</v>
      </c>
      <c r="I12" s="15"/>
    </row>
    <row r="13" spans="1:9" s="1" customFormat="1">
      <c r="A13" s="232" t="s">
        <v>126</v>
      </c>
      <c r="B13" s="14" t="s">
        <v>48</v>
      </c>
      <c r="C13" s="14" t="s">
        <v>51</v>
      </c>
      <c r="D13" s="10">
        <v>8</v>
      </c>
      <c r="E13" s="120"/>
      <c r="F13" s="188">
        <v>8</v>
      </c>
      <c r="G13" s="59">
        <f t="shared" si="0"/>
        <v>0</v>
      </c>
      <c r="H13" s="175">
        <f>SUM(G13:G14)</f>
        <v>0</v>
      </c>
      <c r="I13" s="15"/>
    </row>
    <row r="14" spans="1:9" s="1" customFormat="1">
      <c r="A14" s="232"/>
      <c r="B14" s="14" t="s">
        <v>49</v>
      </c>
      <c r="C14" s="14" t="s">
        <v>54</v>
      </c>
      <c r="D14" s="10">
        <f>$F$5*8</f>
        <v>7802136</v>
      </c>
      <c r="E14" s="120"/>
      <c r="F14" s="188">
        <v>7802136</v>
      </c>
      <c r="G14" s="59">
        <f t="shared" si="0"/>
        <v>0</v>
      </c>
      <c r="H14" s="178"/>
      <c r="I14" s="15"/>
    </row>
    <row r="15" spans="1:9">
      <c r="A15" s="232" t="s">
        <v>127</v>
      </c>
      <c r="B15" s="11" t="s">
        <v>52</v>
      </c>
      <c r="C15" s="11" t="s">
        <v>54</v>
      </c>
      <c r="D15" s="10">
        <f>$F$5*8</f>
        <v>7802136</v>
      </c>
      <c r="E15" s="118"/>
      <c r="F15" s="188">
        <v>7802136</v>
      </c>
      <c r="G15" s="59">
        <f t="shared" si="0"/>
        <v>0</v>
      </c>
      <c r="H15" s="175">
        <f>SUM(G15:G18)</f>
        <v>0</v>
      </c>
    </row>
    <row r="16" spans="1:9" s="1" customFormat="1">
      <c r="A16" s="232"/>
      <c r="B16" s="11" t="s">
        <v>53</v>
      </c>
      <c r="C16" s="11" t="s">
        <v>59</v>
      </c>
      <c r="D16" s="10">
        <f>$F$5*8</f>
        <v>7802136</v>
      </c>
      <c r="E16" s="118"/>
      <c r="F16" s="188">
        <v>7802136</v>
      </c>
      <c r="G16" s="59">
        <f t="shared" si="0"/>
        <v>0</v>
      </c>
      <c r="H16" s="178"/>
      <c r="I16" s="15"/>
    </row>
    <row r="17" spans="1:9" s="1" customFormat="1">
      <c r="A17" s="232"/>
      <c r="B17" s="11" t="s">
        <v>56</v>
      </c>
      <c r="C17" s="11" t="s">
        <v>55</v>
      </c>
      <c r="D17" s="10">
        <f>$F$5*8</f>
        <v>7802136</v>
      </c>
      <c r="E17" s="118"/>
      <c r="F17" s="188">
        <v>7802136</v>
      </c>
      <c r="G17" s="59">
        <f t="shared" si="0"/>
        <v>0</v>
      </c>
      <c r="H17" s="178"/>
      <c r="I17" s="15"/>
    </row>
    <row r="18" spans="1:9" s="1" customFormat="1" ht="25.5">
      <c r="A18" s="232"/>
      <c r="B18" s="11" t="s">
        <v>71</v>
      </c>
      <c r="C18" s="11" t="s">
        <v>72</v>
      </c>
      <c r="D18" s="10">
        <v>9600</v>
      </c>
      <c r="E18" s="118"/>
      <c r="F18" s="188">
        <v>9600</v>
      </c>
      <c r="G18" s="59">
        <f t="shared" si="0"/>
        <v>0</v>
      </c>
      <c r="H18" s="176"/>
      <c r="I18" s="15"/>
    </row>
    <row r="19" spans="1:9" ht="25.5">
      <c r="A19" s="232" t="s">
        <v>128</v>
      </c>
      <c r="B19" s="11" t="s">
        <v>57</v>
      </c>
      <c r="C19" s="11" t="s">
        <v>72</v>
      </c>
      <c r="D19" s="10">
        <v>9600</v>
      </c>
      <c r="E19" s="118"/>
      <c r="F19" s="188">
        <v>9600</v>
      </c>
      <c r="G19" s="59">
        <f t="shared" si="0"/>
        <v>0</v>
      </c>
      <c r="H19" s="175">
        <f>SUM(G19:G20)</f>
        <v>0</v>
      </c>
    </row>
    <row r="20" spans="1:9" s="1" customFormat="1">
      <c r="A20" s="232"/>
      <c r="B20" s="11" t="s">
        <v>58</v>
      </c>
      <c r="C20" s="11" t="s">
        <v>59</v>
      </c>
      <c r="D20" s="10">
        <f>$F$5*8</f>
        <v>7802136</v>
      </c>
      <c r="E20" s="118"/>
      <c r="F20" s="188">
        <v>7802136</v>
      </c>
      <c r="G20" s="59">
        <f>E20*F20</f>
        <v>0</v>
      </c>
      <c r="H20" s="178"/>
      <c r="I20" s="15"/>
    </row>
    <row r="21" spans="1:9" ht="25.5">
      <c r="A21" s="232" t="s">
        <v>129</v>
      </c>
      <c r="B21" s="233" t="s">
        <v>62</v>
      </c>
      <c r="C21" s="11" t="s">
        <v>60</v>
      </c>
      <c r="D21" s="10" t="s">
        <v>137</v>
      </c>
      <c r="E21" s="118"/>
      <c r="F21" s="188">
        <v>20</v>
      </c>
      <c r="G21" s="59">
        <f t="shared" si="0"/>
        <v>0</v>
      </c>
      <c r="H21" s="175">
        <f>SUM(G21:G22)</f>
        <v>0</v>
      </c>
    </row>
    <row r="22" spans="1:9" s="1" customFormat="1">
      <c r="A22" s="232"/>
      <c r="B22" s="233"/>
      <c r="C22" s="11" t="s">
        <v>61</v>
      </c>
      <c r="D22" s="10" t="s">
        <v>138</v>
      </c>
      <c r="E22" s="118"/>
      <c r="F22" s="188">
        <v>3</v>
      </c>
      <c r="G22" s="59">
        <f t="shared" si="0"/>
        <v>0</v>
      </c>
      <c r="H22" s="176"/>
      <c r="I22" s="16"/>
    </row>
    <row r="23" spans="1:9" s="1" customFormat="1" ht="25.5">
      <c r="A23" s="232" t="s">
        <v>130</v>
      </c>
      <c r="B23" s="233" t="s">
        <v>63</v>
      </c>
      <c r="C23" s="11" t="s">
        <v>60</v>
      </c>
      <c r="D23" s="10" t="s">
        <v>137</v>
      </c>
      <c r="E23" s="118"/>
      <c r="F23" s="188">
        <v>20</v>
      </c>
      <c r="G23" s="59">
        <f>E23*F23</f>
        <v>0</v>
      </c>
      <c r="H23" s="175">
        <f>SUM(G23:G24)</f>
        <v>0</v>
      </c>
      <c r="I23" s="15"/>
    </row>
    <row r="24" spans="1:9" ht="25.5" customHeight="1">
      <c r="A24" s="232"/>
      <c r="B24" s="233"/>
      <c r="C24" s="11" t="s">
        <v>61</v>
      </c>
      <c r="D24" s="10" t="s">
        <v>138</v>
      </c>
      <c r="E24" s="118"/>
      <c r="F24" s="188">
        <v>3</v>
      </c>
      <c r="G24" s="59">
        <f>E24*F24</f>
        <v>0</v>
      </c>
      <c r="H24" s="176"/>
      <c r="I24" s="16"/>
    </row>
    <row r="25" spans="1:9" s="1" customFormat="1" ht="25.5" customHeight="1" thickBot="1">
      <c r="A25" s="179" t="s">
        <v>133</v>
      </c>
      <c r="B25" s="171" t="s">
        <v>134</v>
      </c>
      <c r="C25" s="171" t="s">
        <v>135</v>
      </c>
      <c r="D25" s="172" t="s">
        <v>136</v>
      </c>
      <c r="E25" s="122"/>
      <c r="F25" s="189">
        <v>46</v>
      </c>
      <c r="G25" s="61">
        <f>E25*F25</f>
        <v>0</v>
      </c>
      <c r="H25" s="180">
        <f>G25</f>
        <v>0</v>
      </c>
      <c r="I25" s="16"/>
    </row>
    <row r="26" spans="1:9" s="48" customFormat="1" ht="21">
      <c r="A26" s="181" t="s">
        <v>95</v>
      </c>
      <c r="B26" s="164"/>
      <c r="C26" s="164"/>
      <c r="D26" s="182"/>
      <c r="E26" s="183"/>
      <c r="F26" s="184"/>
      <c r="G26" s="185" t="s">
        <v>68</v>
      </c>
      <c r="H26" s="186">
        <f>SUM(H27:H47)</f>
        <v>0</v>
      </c>
      <c r="I26" s="53"/>
    </row>
    <row r="27" spans="1:9" s="1" customFormat="1" ht="63.75" customHeight="1">
      <c r="A27" s="232" t="s">
        <v>73</v>
      </c>
      <c r="B27" s="14" t="s">
        <v>39</v>
      </c>
      <c r="C27" s="14" t="s">
        <v>24</v>
      </c>
      <c r="D27" s="14" t="s">
        <v>43</v>
      </c>
      <c r="E27" s="120"/>
      <c r="F27" s="188">
        <f>466266+509001</f>
        <v>975267</v>
      </c>
      <c r="G27" s="59">
        <f>E27*F27</f>
        <v>0</v>
      </c>
      <c r="H27" s="175">
        <f>SUM(G27:G28)</f>
        <v>0</v>
      </c>
      <c r="I27" s="15"/>
    </row>
    <row r="28" spans="1:9" s="1" customFormat="1" ht="38.25">
      <c r="A28" s="232"/>
      <c r="B28" s="14" t="s">
        <v>65</v>
      </c>
      <c r="C28" s="14" t="s">
        <v>50</v>
      </c>
      <c r="D28" s="14" t="s">
        <v>64</v>
      </c>
      <c r="E28" s="120"/>
      <c r="F28" s="188">
        <v>1600</v>
      </c>
      <c r="G28" s="59">
        <f t="shared" ref="G28:G41" si="1">E28*F28</f>
        <v>0</v>
      </c>
      <c r="H28" s="176"/>
      <c r="I28" s="15"/>
    </row>
    <row r="29" spans="1:9" s="1" customFormat="1" ht="25.5" customHeight="1">
      <c r="A29" s="232" t="s">
        <v>122</v>
      </c>
      <c r="B29" s="234" t="s">
        <v>40</v>
      </c>
      <c r="C29" s="14" t="s">
        <v>41</v>
      </c>
      <c r="D29" s="10" t="s">
        <v>44</v>
      </c>
      <c r="E29" s="120"/>
      <c r="F29" s="188">
        <v>3</v>
      </c>
      <c r="G29" s="59">
        <f t="shared" si="1"/>
        <v>0</v>
      </c>
      <c r="H29" s="175">
        <f>SUM(G29:G30)</f>
        <v>0</v>
      </c>
      <c r="I29" s="16"/>
    </row>
    <row r="30" spans="1:9" s="1" customFormat="1">
      <c r="A30" s="232"/>
      <c r="B30" s="234"/>
      <c r="C30" s="14" t="s">
        <v>42</v>
      </c>
      <c r="D30" s="10" t="s">
        <v>45</v>
      </c>
      <c r="E30" s="120"/>
      <c r="F30" s="188">
        <v>12</v>
      </c>
      <c r="G30" s="59">
        <f t="shared" si="1"/>
        <v>0</v>
      </c>
      <c r="H30" s="176"/>
      <c r="I30" s="15"/>
    </row>
    <row r="31" spans="1:9" s="1" customFormat="1" ht="38.25">
      <c r="A31" s="170" t="s">
        <v>123</v>
      </c>
      <c r="B31" s="14" t="s">
        <v>46</v>
      </c>
      <c r="C31" s="14" t="s">
        <v>66</v>
      </c>
      <c r="D31" s="10" t="s">
        <v>67</v>
      </c>
      <c r="E31" s="120"/>
      <c r="F31" s="188">
        <v>5</v>
      </c>
      <c r="G31" s="59">
        <f t="shared" si="1"/>
        <v>0</v>
      </c>
      <c r="H31" s="177">
        <f>G31</f>
        <v>0</v>
      </c>
      <c r="I31" s="15"/>
    </row>
    <row r="32" spans="1:9" s="1" customFormat="1" ht="38.25">
      <c r="A32" s="170" t="s">
        <v>131</v>
      </c>
      <c r="B32" s="14" t="s">
        <v>47</v>
      </c>
      <c r="C32" s="14" t="s">
        <v>66</v>
      </c>
      <c r="D32" s="10" t="s">
        <v>67</v>
      </c>
      <c r="E32" s="120"/>
      <c r="F32" s="188">
        <v>5</v>
      </c>
      <c r="G32" s="59">
        <f t="shared" si="1"/>
        <v>0</v>
      </c>
      <c r="H32" s="177">
        <f>G32</f>
        <v>0</v>
      </c>
      <c r="I32" s="15"/>
    </row>
    <row r="33" spans="1:9" s="1" customFormat="1" ht="38.25">
      <c r="A33" s="170" t="s">
        <v>124</v>
      </c>
      <c r="B33" s="14" t="s">
        <v>46</v>
      </c>
      <c r="C33" s="14" t="s">
        <v>66</v>
      </c>
      <c r="D33" s="10" t="s">
        <v>67</v>
      </c>
      <c r="E33" s="120"/>
      <c r="F33" s="188">
        <v>5</v>
      </c>
      <c r="G33" s="59">
        <f t="shared" si="1"/>
        <v>0</v>
      </c>
      <c r="H33" s="177">
        <f>G33</f>
        <v>0</v>
      </c>
      <c r="I33" s="15"/>
    </row>
    <row r="34" spans="1:9" s="1" customFormat="1" ht="38.25">
      <c r="A34" s="170" t="s">
        <v>125</v>
      </c>
      <c r="B34" s="14" t="s">
        <v>46</v>
      </c>
      <c r="C34" s="14" t="s">
        <v>66</v>
      </c>
      <c r="D34" s="10" t="s">
        <v>67</v>
      </c>
      <c r="E34" s="120"/>
      <c r="F34" s="188">
        <v>5</v>
      </c>
      <c r="G34" s="59">
        <f t="shared" si="1"/>
        <v>0</v>
      </c>
      <c r="H34" s="177">
        <f>G34</f>
        <v>0</v>
      </c>
      <c r="I34" s="15"/>
    </row>
    <row r="35" spans="1:9" s="1" customFormat="1">
      <c r="A35" s="232" t="s">
        <v>126</v>
      </c>
      <c r="B35" s="14" t="s">
        <v>48</v>
      </c>
      <c r="C35" s="14" t="s">
        <v>51</v>
      </c>
      <c r="D35" s="10">
        <v>8</v>
      </c>
      <c r="E35" s="120"/>
      <c r="F35" s="188">
        <v>8</v>
      </c>
      <c r="G35" s="59">
        <f t="shared" si="1"/>
        <v>0</v>
      </c>
      <c r="H35" s="175">
        <f>SUM(G35:G36)</f>
        <v>0</v>
      </c>
      <c r="I35" s="15"/>
    </row>
    <row r="36" spans="1:9" s="1" customFormat="1">
      <c r="A36" s="232"/>
      <c r="B36" s="14" t="s">
        <v>49</v>
      </c>
      <c r="C36" s="14" t="s">
        <v>54</v>
      </c>
      <c r="D36" s="10">
        <f>$F$5*8</f>
        <v>7802136</v>
      </c>
      <c r="E36" s="120"/>
      <c r="F36" s="188">
        <v>7802136</v>
      </c>
      <c r="G36" s="59">
        <f t="shared" si="1"/>
        <v>0</v>
      </c>
      <c r="H36" s="178"/>
      <c r="I36" s="15"/>
    </row>
    <row r="37" spans="1:9" s="1" customFormat="1">
      <c r="A37" s="232" t="s">
        <v>127</v>
      </c>
      <c r="B37" s="14" t="s">
        <v>52</v>
      </c>
      <c r="C37" s="14" t="s">
        <v>54</v>
      </c>
      <c r="D37" s="10">
        <f>$F$5*8</f>
        <v>7802136</v>
      </c>
      <c r="E37" s="120"/>
      <c r="F37" s="188">
        <v>7802136</v>
      </c>
      <c r="G37" s="59">
        <f t="shared" si="1"/>
        <v>0</v>
      </c>
      <c r="H37" s="175">
        <f>SUM(G37:G40)</f>
        <v>0</v>
      </c>
      <c r="I37" s="15"/>
    </row>
    <row r="38" spans="1:9" s="1" customFormat="1">
      <c r="A38" s="232"/>
      <c r="B38" s="14" t="s">
        <v>53</v>
      </c>
      <c r="C38" s="14" t="s">
        <v>59</v>
      </c>
      <c r="D38" s="10">
        <f>$F$5*8</f>
        <v>7802136</v>
      </c>
      <c r="E38" s="120"/>
      <c r="F38" s="188">
        <v>7802136</v>
      </c>
      <c r="G38" s="59">
        <f t="shared" si="1"/>
        <v>0</v>
      </c>
      <c r="H38" s="178"/>
      <c r="I38" s="15"/>
    </row>
    <row r="39" spans="1:9" s="1" customFormat="1">
      <c r="A39" s="232"/>
      <c r="B39" s="14" t="s">
        <v>56</v>
      </c>
      <c r="C39" s="14" t="s">
        <v>55</v>
      </c>
      <c r="D39" s="10">
        <f>$F$5*8</f>
        <v>7802136</v>
      </c>
      <c r="E39" s="120"/>
      <c r="F39" s="188">
        <v>7802136</v>
      </c>
      <c r="G39" s="59">
        <f t="shared" si="1"/>
        <v>0</v>
      </c>
      <c r="H39" s="178"/>
      <c r="I39" s="15"/>
    </row>
    <row r="40" spans="1:9" s="1" customFormat="1" ht="25.5">
      <c r="A40" s="232"/>
      <c r="B40" s="14" t="s">
        <v>71</v>
      </c>
      <c r="C40" s="14" t="s">
        <v>72</v>
      </c>
      <c r="D40" s="10">
        <v>9600</v>
      </c>
      <c r="E40" s="120"/>
      <c r="F40" s="188">
        <v>9600</v>
      </c>
      <c r="G40" s="59">
        <f t="shared" si="1"/>
        <v>0</v>
      </c>
      <c r="H40" s="176"/>
      <c r="I40" s="15"/>
    </row>
    <row r="41" spans="1:9" s="1" customFormat="1" ht="25.5">
      <c r="A41" s="232" t="s">
        <v>128</v>
      </c>
      <c r="B41" s="11" t="s">
        <v>57</v>
      </c>
      <c r="C41" s="11" t="s">
        <v>72</v>
      </c>
      <c r="D41" s="10">
        <v>9600</v>
      </c>
      <c r="E41" s="118"/>
      <c r="F41" s="188">
        <v>9600</v>
      </c>
      <c r="G41" s="59">
        <f t="shared" si="1"/>
        <v>0</v>
      </c>
      <c r="H41" s="175">
        <f>SUM(G41:G42)</f>
        <v>0</v>
      </c>
      <c r="I41" s="15"/>
    </row>
    <row r="42" spans="1:9" s="1" customFormat="1">
      <c r="A42" s="232"/>
      <c r="B42" s="11" t="s">
        <v>58</v>
      </c>
      <c r="C42" s="11" t="s">
        <v>59</v>
      </c>
      <c r="D42" s="10">
        <f>$F$5*8</f>
        <v>7802136</v>
      </c>
      <c r="E42" s="118"/>
      <c r="F42" s="188">
        <v>7802136</v>
      </c>
      <c r="G42" s="59">
        <f>E42*F42</f>
        <v>0</v>
      </c>
      <c r="H42" s="178"/>
      <c r="I42" s="15"/>
    </row>
    <row r="43" spans="1:9" s="1" customFormat="1" ht="25.5">
      <c r="A43" s="232" t="s">
        <v>129</v>
      </c>
      <c r="B43" s="233" t="s">
        <v>62</v>
      </c>
      <c r="C43" s="11" t="s">
        <v>60</v>
      </c>
      <c r="D43" s="10" t="s">
        <v>137</v>
      </c>
      <c r="E43" s="118"/>
      <c r="F43" s="188">
        <v>20</v>
      </c>
      <c r="G43" s="59">
        <f t="shared" ref="G43:G44" si="2">E43*F43</f>
        <v>0</v>
      </c>
      <c r="H43" s="175">
        <f>SUM(G43:G44)</f>
        <v>0</v>
      </c>
      <c r="I43" s="15"/>
    </row>
    <row r="44" spans="1:9" s="1" customFormat="1">
      <c r="A44" s="232"/>
      <c r="B44" s="233"/>
      <c r="C44" s="11" t="s">
        <v>61</v>
      </c>
      <c r="D44" s="10" t="s">
        <v>138</v>
      </c>
      <c r="E44" s="118"/>
      <c r="F44" s="188">
        <v>3</v>
      </c>
      <c r="G44" s="59">
        <f t="shared" si="2"/>
        <v>0</v>
      </c>
      <c r="H44" s="176"/>
      <c r="I44" s="16"/>
    </row>
    <row r="45" spans="1:9" s="1" customFormat="1" ht="25.5">
      <c r="A45" s="232" t="s">
        <v>130</v>
      </c>
      <c r="B45" s="233" t="s">
        <v>63</v>
      </c>
      <c r="C45" s="11" t="s">
        <v>60</v>
      </c>
      <c r="D45" s="10" t="s">
        <v>137</v>
      </c>
      <c r="E45" s="118"/>
      <c r="F45" s="188">
        <v>20</v>
      </c>
      <c r="G45" s="59">
        <f>E45*F45</f>
        <v>0</v>
      </c>
      <c r="H45" s="175">
        <f>SUM(G45:G46)</f>
        <v>0</v>
      </c>
      <c r="I45" s="15"/>
    </row>
    <row r="46" spans="1:9" s="1" customFormat="1" ht="25.5" customHeight="1">
      <c r="A46" s="232"/>
      <c r="B46" s="233"/>
      <c r="C46" s="11" t="s">
        <v>61</v>
      </c>
      <c r="D46" s="10" t="s">
        <v>138</v>
      </c>
      <c r="E46" s="118"/>
      <c r="F46" s="188">
        <v>3</v>
      </c>
      <c r="G46" s="59">
        <f>E46*F46</f>
        <v>0</v>
      </c>
      <c r="H46" s="176"/>
      <c r="I46" s="16"/>
    </row>
    <row r="47" spans="1:9" s="1" customFormat="1" ht="25.5" customHeight="1" thickBot="1">
      <c r="A47" s="179" t="s">
        <v>133</v>
      </c>
      <c r="B47" s="171" t="s">
        <v>134</v>
      </c>
      <c r="C47" s="171" t="s">
        <v>135</v>
      </c>
      <c r="D47" s="172" t="s">
        <v>136</v>
      </c>
      <c r="E47" s="122"/>
      <c r="F47" s="189">
        <v>46</v>
      </c>
      <c r="G47" s="61">
        <f>E47*F47</f>
        <v>0</v>
      </c>
      <c r="H47" s="180">
        <f>G47</f>
        <v>0</v>
      </c>
      <c r="I47" s="16"/>
    </row>
    <row r="48" spans="1:9" s="48" customFormat="1" ht="21">
      <c r="A48" s="181" t="s">
        <v>96</v>
      </c>
      <c r="B48" s="164"/>
      <c r="C48" s="164"/>
      <c r="D48" s="182"/>
      <c r="E48" s="183"/>
      <c r="F48" s="190"/>
      <c r="G48" s="185" t="s">
        <v>68</v>
      </c>
      <c r="H48" s="186">
        <f>SUM(H49:H69)</f>
        <v>0</v>
      </c>
      <c r="I48" s="53"/>
    </row>
    <row r="49" spans="1:9" s="1" customFormat="1" ht="63.75" customHeight="1">
      <c r="A49" s="232" t="s">
        <v>73</v>
      </c>
      <c r="B49" s="14" t="s">
        <v>39</v>
      </c>
      <c r="C49" s="14" t="s">
        <v>24</v>
      </c>
      <c r="D49" s="14" t="s">
        <v>43</v>
      </c>
      <c r="E49" s="120"/>
      <c r="F49" s="188">
        <f>466266+509001</f>
        <v>975267</v>
      </c>
      <c r="G49" s="59">
        <f>E49*F49</f>
        <v>0</v>
      </c>
      <c r="H49" s="175">
        <f>SUM(G49:G50)</f>
        <v>0</v>
      </c>
      <c r="I49" s="15"/>
    </row>
    <row r="50" spans="1:9" s="1" customFormat="1" ht="38.25">
      <c r="A50" s="232"/>
      <c r="B50" s="14" t="s">
        <v>65</v>
      </c>
      <c r="C50" s="14" t="s">
        <v>50</v>
      </c>
      <c r="D50" s="14" t="s">
        <v>64</v>
      </c>
      <c r="E50" s="120"/>
      <c r="F50" s="188">
        <v>1600</v>
      </c>
      <c r="G50" s="59">
        <f t="shared" ref="G50:G63" si="3">E50*F50</f>
        <v>0</v>
      </c>
      <c r="H50" s="176"/>
      <c r="I50" s="15"/>
    </row>
    <row r="51" spans="1:9" s="1" customFormat="1" ht="25.5" customHeight="1">
      <c r="A51" s="232" t="s">
        <v>122</v>
      </c>
      <c r="B51" s="234" t="s">
        <v>40</v>
      </c>
      <c r="C51" s="14" t="s">
        <v>41</v>
      </c>
      <c r="D51" s="10" t="s">
        <v>44</v>
      </c>
      <c r="E51" s="120"/>
      <c r="F51" s="188">
        <v>3</v>
      </c>
      <c r="G51" s="59">
        <f t="shared" si="3"/>
        <v>0</v>
      </c>
      <c r="H51" s="175">
        <f>SUM(G51:G52)</f>
        <v>0</v>
      </c>
      <c r="I51" s="16"/>
    </row>
    <row r="52" spans="1:9" s="1" customFormat="1">
      <c r="A52" s="232"/>
      <c r="B52" s="234"/>
      <c r="C52" s="14" t="s">
        <v>42</v>
      </c>
      <c r="D52" s="10" t="s">
        <v>45</v>
      </c>
      <c r="E52" s="120"/>
      <c r="F52" s="188">
        <v>12</v>
      </c>
      <c r="G52" s="59">
        <f t="shared" si="3"/>
        <v>0</v>
      </c>
      <c r="H52" s="176"/>
      <c r="I52" s="15"/>
    </row>
    <row r="53" spans="1:9" s="1" customFormat="1" ht="38.25">
      <c r="A53" s="170" t="s">
        <v>123</v>
      </c>
      <c r="B53" s="14" t="s">
        <v>46</v>
      </c>
      <c r="C53" s="14" t="s">
        <v>66</v>
      </c>
      <c r="D53" s="10" t="s">
        <v>67</v>
      </c>
      <c r="E53" s="120"/>
      <c r="F53" s="188">
        <v>5</v>
      </c>
      <c r="G53" s="59">
        <f t="shared" si="3"/>
        <v>0</v>
      </c>
      <c r="H53" s="177">
        <f>G53</f>
        <v>0</v>
      </c>
      <c r="I53" s="15"/>
    </row>
    <row r="54" spans="1:9" s="1" customFormat="1" ht="38.25">
      <c r="A54" s="170" t="s">
        <v>131</v>
      </c>
      <c r="B54" s="14" t="s">
        <v>47</v>
      </c>
      <c r="C54" s="14" t="s">
        <v>66</v>
      </c>
      <c r="D54" s="10" t="s">
        <v>67</v>
      </c>
      <c r="E54" s="120"/>
      <c r="F54" s="188">
        <v>5</v>
      </c>
      <c r="G54" s="59">
        <f t="shared" si="3"/>
        <v>0</v>
      </c>
      <c r="H54" s="177">
        <f>G54</f>
        <v>0</v>
      </c>
      <c r="I54" s="15"/>
    </row>
    <row r="55" spans="1:9" s="1" customFormat="1" ht="38.25">
      <c r="A55" s="170" t="s">
        <v>124</v>
      </c>
      <c r="B55" s="14" t="s">
        <v>46</v>
      </c>
      <c r="C55" s="14" t="s">
        <v>66</v>
      </c>
      <c r="D55" s="10" t="s">
        <v>67</v>
      </c>
      <c r="E55" s="120"/>
      <c r="F55" s="188">
        <v>5</v>
      </c>
      <c r="G55" s="59">
        <f t="shared" si="3"/>
        <v>0</v>
      </c>
      <c r="H55" s="177">
        <f>G55</f>
        <v>0</v>
      </c>
      <c r="I55" s="15"/>
    </row>
    <row r="56" spans="1:9" s="1" customFormat="1" ht="38.25">
      <c r="A56" s="170" t="s">
        <v>125</v>
      </c>
      <c r="B56" s="14" t="s">
        <v>46</v>
      </c>
      <c r="C56" s="14" t="s">
        <v>66</v>
      </c>
      <c r="D56" s="10" t="s">
        <v>67</v>
      </c>
      <c r="E56" s="120"/>
      <c r="F56" s="188">
        <v>5</v>
      </c>
      <c r="G56" s="59">
        <f t="shared" si="3"/>
        <v>0</v>
      </c>
      <c r="H56" s="177">
        <f>G56</f>
        <v>0</v>
      </c>
      <c r="I56" s="15"/>
    </row>
    <row r="57" spans="1:9" s="1" customFormat="1">
      <c r="A57" s="232" t="s">
        <v>126</v>
      </c>
      <c r="B57" s="14" t="s">
        <v>48</v>
      </c>
      <c r="C57" s="14" t="s">
        <v>51</v>
      </c>
      <c r="D57" s="10">
        <v>8</v>
      </c>
      <c r="E57" s="120"/>
      <c r="F57" s="188">
        <v>8</v>
      </c>
      <c r="G57" s="59">
        <f t="shared" si="3"/>
        <v>0</v>
      </c>
      <c r="H57" s="175">
        <f>SUM(G57:G58)</f>
        <v>0</v>
      </c>
      <c r="I57" s="15"/>
    </row>
    <row r="58" spans="1:9" s="1" customFormat="1">
      <c r="A58" s="232"/>
      <c r="B58" s="14" t="s">
        <v>49</v>
      </c>
      <c r="C58" s="14" t="s">
        <v>54</v>
      </c>
      <c r="D58" s="10">
        <f>$F$5*8</f>
        <v>7802136</v>
      </c>
      <c r="E58" s="120"/>
      <c r="F58" s="188">
        <v>7802136</v>
      </c>
      <c r="G58" s="59">
        <f t="shared" si="3"/>
        <v>0</v>
      </c>
      <c r="H58" s="178"/>
      <c r="I58" s="15"/>
    </row>
    <row r="59" spans="1:9" s="1" customFormat="1">
      <c r="A59" s="232" t="s">
        <v>127</v>
      </c>
      <c r="B59" s="11" t="s">
        <v>52</v>
      </c>
      <c r="C59" s="11" t="s">
        <v>54</v>
      </c>
      <c r="D59" s="10">
        <f>$F$5*8</f>
        <v>7802136</v>
      </c>
      <c r="E59" s="118"/>
      <c r="F59" s="188">
        <v>7802136</v>
      </c>
      <c r="G59" s="59">
        <f t="shared" si="3"/>
        <v>0</v>
      </c>
      <c r="H59" s="175">
        <f>SUM(G59:G62)</f>
        <v>0</v>
      </c>
      <c r="I59" s="15"/>
    </row>
    <row r="60" spans="1:9" s="1" customFormat="1">
      <c r="A60" s="232"/>
      <c r="B60" s="11" t="s">
        <v>53</v>
      </c>
      <c r="C60" s="11" t="s">
        <v>59</v>
      </c>
      <c r="D60" s="10">
        <f>$F$5*8</f>
        <v>7802136</v>
      </c>
      <c r="E60" s="118"/>
      <c r="F60" s="188">
        <v>7802136</v>
      </c>
      <c r="G60" s="59">
        <f t="shared" si="3"/>
        <v>0</v>
      </c>
      <c r="H60" s="178"/>
      <c r="I60" s="15"/>
    </row>
    <row r="61" spans="1:9" s="1" customFormat="1">
      <c r="A61" s="232"/>
      <c r="B61" s="11" t="s">
        <v>56</v>
      </c>
      <c r="C61" s="11" t="s">
        <v>55</v>
      </c>
      <c r="D61" s="10">
        <f>$F$5*8</f>
        <v>7802136</v>
      </c>
      <c r="E61" s="118"/>
      <c r="F61" s="188">
        <v>7802136</v>
      </c>
      <c r="G61" s="59">
        <f t="shared" si="3"/>
        <v>0</v>
      </c>
      <c r="H61" s="178"/>
      <c r="I61" s="15"/>
    </row>
    <row r="62" spans="1:9" s="1" customFormat="1" ht="25.5">
      <c r="A62" s="232"/>
      <c r="B62" s="11" t="s">
        <v>71</v>
      </c>
      <c r="C62" s="11" t="s">
        <v>72</v>
      </c>
      <c r="D62" s="10">
        <v>9600</v>
      </c>
      <c r="E62" s="118"/>
      <c r="F62" s="188">
        <v>9600</v>
      </c>
      <c r="G62" s="59">
        <f t="shared" si="3"/>
        <v>0</v>
      </c>
      <c r="H62" s="176"/>
      <c r="I62" s="15"/>
    </row>
    <row r="63" spans="1:9" s="1" customFormat="1" ht="25.5">
      <c r="A63" s="232" t="s">
        <v>128</v>
      </c>
      <c r="B63" s="11" t="s">
        <v>57</v>
      </c>
      <c r="C63" s="11" t="s">
        <v>72</v>
      </c>
      <c r="D63" s="10">
        <v>9600</v>
      </c>
      <c r="E63" s="118"/>
      <c r="F63" s="188">
        <v>9600</v>
      </c>
      <c r="G63" s="59">
        <f t="shared" si="3"/>
        <v>0</v>
      </c>
      <c r="H63" s="175">
        <f>SUM(G63:G64)</f>
        <v>0</v>
      </c>
      <c r="I63" s="15"/>
    </row>
    <row r="64" spans="1:9" s="1" customFormat="1">
      <c r="A64" s="232"/>
      <c r="B64" s="11" t="s">
        <v>58</v>
      </c>
      <c r="C64" s="11" t="s">
        <v>59</v>
      </c>
      <c r="D64" s="10">
        <f>$F$5*8</f>
        <v>7802136</v>
      </c>
      <c r="E64" s="118"/>
      <c r="F64" s="188">
        <v>7802136</v>
      </c>
      <c r="G64" s="59">
        <f>E64*F64</f>
        <v>0</v>
      </c>
      <c r="H64" s="178"/>
      <c r="I64" s="15"/>
    </row>
    <row r="65" spans="1:9" s="1" customFormat="1" ht="25.5">
      <c r="A65" s="232" t="s">
        <v>129</v>
      </c>
      <c r="B65" s="233" t="s">
        <v>62</v>
      </c>
      <c r="C65" s="11" t="s">
        <v>60</v>
      </c>
      <c r="D65" s="10" t="s">
        <v>137</v>
      </c>
      <c r="E65" s="118"/>
      <c r="F65" s="188">
        <v>20</v>
      </c>
      <c r="G65" s="59">
        <f t="shared" ref="G65:G66" si="4">E65*F65</f>
        <v>0</v>
      </c>
      <c r="H65" s="175">
        <f>SUM(G65:G66)</f>
        <v>0</v>
      </c>
      <c r="I65" s="15"/>
    </row>
    <row r="66" spans="1:9" s="1" customFormat="1">
      <c r="A66" s="232"/>
      <c r="B66" s="233"/>
      <c r="C66" s="11" t="s">
        <v>61</v>
      </c>
      <c r="D66" s="10" t="s">
        <v>138</v>
      </c>
      <c r="E66" s="118"/>
      <c r="F66" s="188">
        <v>3</v>
      </c>
      <c r="G66" s="59">
        <f t="shared" si="4"/>
        <v>0</v>
      </c>
      <c r="H66" s="176"/>
      <c r="I66" s="16"/>
    </row>
    <row r="67" spans="1:9" s="1" customFormat="1" ht="25.5">
      <c r="A67" s="232" t="s">
        <v>130</v>
      </c>
      <c r="B67" s="233" t="s">
        <v>63</v>
      </c>
      <c r="C67" s="11" t="s">
        <v>60</v>
      </c>
      <c r="D67" s="10" t="s">
        <v>137</v>
      </c>
      <c r="E67" s="118"/>
      <c r="F67" s="188">
        <v>20</v>
      </c>
      <c r="G67" s="59">
        <f>E67*F67</f>
        <v>0</v>
      </c>
      <c r="H67" s="175">
        <f>SUM(G67:G68)</f>
        <v>0</v>
      </c>
      <c r="I67" s="15"/>
    </row>
    <row r="68" spans="1:9" s="1" customFormat="1" ht="25.5" customHeight="1">
      <c r="A68" s="232"/>
      <c r="B68" s="233"/>
      <c r="C68" s="11" t="s">
        <v>61</v>
      </c>
      <c r="D68" s="10" t="s">
        <v>138</v>
      </c>
      <c r="E68" s="118"/>
      <c r="F68" s="188">
        <v>3</v>
      </c>
      <c r="G68" s="59">
        <f>E68*F68</f>
        <v>0</v>
      </c>
      <c r="H68" s="176"/>
      <c r="I68" s="16"/>
    </row>
    <row r="69" spans="1:9" ht="26.25" thickBot="1">
      <c r="A69" s="179" t="s">
        <v>133</v>
      </c>
      <c r="B69" s="171" t="s">
        <v>134</v>
      </c>
      <c r="C69" s="171" t="s">
        <v>135</v>
      </c>
      <c r="D69" s="172" t="s">
        <v>136</v>
      </c>
      <c r="E69" s="122"/>
      <c r="F69" s="189">
        <v>46</v>
      </c>
      <c r="G69" s="61">
        <f>E69*F69</f>
        <v>0</v>
      </c>
      <c r="H69" s="180">
        <f>G69</f>
        <v>0</v>
      </c>
    </row>
  </sheetData>
  <sheetProtection sheet="1" objects="1" scenarios="1"/>
  <mergeCells count="31">
    <mergeCell ref="B1:E1"/>
    <mergeCell ref="A65:A66"/>
    <mergeCell ref="B65:B66"/>
    <mergeCell ref="A67:A68"/>
    <mergeCell ref="B67:B68"/>
    <mergeCell ref="A57:A58"/>
    <mergeCell ref="A59:A62"/>
    <mergeCell ref="A63:A64"/>
    <mergeCell ref="A49:A50"/>
    <mergeCell ref="A51:A52"/>
    <mergeCell ref="B51:B52"/>
    <mergeCell ref="B43:B44"/>
    <mergeCell ref="A45:A46"/>
    <mergeCell ref="B45:B46"/>
    <mergeCell ref="A37:A40"/>
    <mergeCell ref="A41:A42"/>
    <mergeCell ref="A43:A44"/>
    <mergeCell ref="A29:A30"/>
    <mergeCell ref="B29:B30"/>
    <mergeCell ref="A35:A36"/>
    <mergeCell ref="A27:A28"/>
    <mergeCell ref="A5:A6"/>
    <mergeCell ref="A15:A18"/>
    <mergeCell ref="A19:A20"/>
    <mergeCell ref="A21:A22"/>
    <mergeCell ref="B21:B22"/>
    <mergeCell ref="A23:A24"/>
    <mergeCell ref="B23:B24"/>
    <mergeCell ref="B7:B8"/>
    <mergeCell ref="A7:A8"/>
    <mergeCell ref="A13:A14"/>
  </mergeCells>
  <pageMargins left="0.7" right="0.7" top="0.75" bottom="0.75" header="0.3" footer="0.3"/>
  <pageSetup scale="52" orientation="portrait" r:id="rId1"/>
  <headerFooter>
    <oddHeader>&amp;C&amp;"-,Bold"&amp;16Appendix G -- Line Item Pricing Form               RFP 0911 (Periodic Assessments Program)</oddHeader>
  </headerFooter>
  <rowBreaks count="2" manualBreakCount="2">
    <brk id="25" max="16383" man="1"/>
    <brk id="47" max="7" man="1"/>
  </rowBreaks>
  <colBreaks count="1" manualBreakCount="1">
    <brk id="8" min="2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Instructions</vt:lpstr>
      <vt:lpstr>Summary</vt:lpstr>
      <vt:lpstr>C1 S1 End of Course Literacy </vt:lpstr>
      <vt:lpstr>C1 S1 End of Course Math</vt:lpstr>
      <vt:lpstr>C1 S1 End of Course Science</vt:lpstr>
      <vt:lpstr>C1 S2 Task Assessments Literacy</vt:lpstr>
      <vt:lpstr>C1 S2 Task Assessments Math</vt:lpstr>
      <vt:lpstr>C2 S3 Assessment Platform</vt:lpstr>
      <vt:lpstr>'C1 S2 Task Assessments Math'!Print_Area</vt:lpstr>
      <vt:lpstr>'C2 S3 Assessment Platform'!Print_Area</vt:lpstr>
      <vt:lpstr>'C1 S1 End of Course Literacy '!Print_Titles</vt:lpstr>
      <vt:lpstr>'C1 S1 End of Course Math'!Print_Titles</vt:lpstr>
      <vt:lpstr>'C1 S1 End of Course Science'!Print_Titles</vt:lpstr>
      <vt:lpstr>'C1 S2 Task Assessments Literacy'!Print_Titles</vt:lpstr>
      <vt:lpstr>'C1 S2 Task Assessments Math'!Print_Titles</vt:lpstr>
      <vt:lpstr>'C2 S3 Assessment Platform'!Print_Titles</vt:lpstr>
    </vt:vector>
  </TitlesOfParts>
  <Company>NYC Department of Education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Cheng</dc:creator>
  <cp:lastModifiedBy>JBanks5</cp:lastModifiedBy>
  <cp:lastPrinted>2012-03-07T23:51:35Z</cp:lastPrinted>
  <dcterms:created xsi:type="dcterms:W3CDTF">2011-07-22T19:08:20Z</dcterms:created>
  <dcterms:modified xsi:type="dcterms:W3CDTF">2012-03-20T20:11:12Z</dcterms:modified>
</cp:coreProperties>
</file>